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charts/chart2.xml" ContentType="application/vnd.openxmlformats-officedocument.drawingml.chart+xml"/>
  <Override PartName="/xl/drawings/drawing14.xml" ContentType="application/vnd.openxmlformats-officedocument.drawingml.chartshapes+xml"/>
  <Override PartName="/xl/charts/chart3.xml" ContentType="application/vnd.openxmlformats-officedocument.drawingml.chart+xml"/>
  <Override PartName="/xl/drawings/drawing15.xml" ContentType="application/vnd.openxmlformats-officedocument.drawingml.chartshapes+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harts/chart6.xml" ContentType="application/vnd.openxmlformats-officedocument.drawingml.chart+xml"/>
  <Override PartName="/xl/drawings/drawing19.xml" ContentType="application/vnd.openxmlformats-officedocument.drawingml.chartshapes+xml"/>
  <Override PartName="/xl/charts/chart7.xml" ContentType="application/vnd.openxmlformats-officedocument.drawingml.chart+xml"/>
  <Override PartName="/xl/drawings/drawing20.xml" ContentType="application/vnd.openxmlformats-officedocument.drawingml.chartshapes+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9.xml" ContentType="application/vnd.openxmlformats-officedocument.drawingml.chart+xml"/>
  <Override PartName="/xl/drawings/drawing23.xml" ContentType="application/vnd.openxmlformats-officedocument.drawingml.chartshapes+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charts/chart19.xml" ContentType="application/vnd.openxmlformats-officedocument.drawingml.chart+xml"/>
  <Override PartName="/xl/drawings/drawing35.xml" ContentType="application/vnd.openxmlformats-officedocument.drawingml.chartshapes+xml"/>
  <Override PartName="/xl/charts/chart2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drawings/drawing38.xml" ContentType="application/vnd.openxmlformats-officedocument.drawingml.chartshapes+xml"/>
  <Override PartName="/xl/charts/chart22.xml" ContentType="application/vnd.openxmlformats-officedocument.drawingml.chart+xml"/>
  <Override PartName="/xl/drawings/drawing39.xml" ContentType="application/vnd.openxmlformats-officedocument.drawingml.chartshapes+xml"/>
  <Override PartName="/xl/charts/chart23.xml" ContentType="application/vnd.openxmlformats-officedocument.drawingml.chart+xml"/>
  <Override PartName="/xl/drawings/drawing40.xml" ContentType="application/vnd.openxmlformats-officedocument.drawingml.chartshapes+xml"/>
  <Override PartName="/xl/charts/chart24.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5.xml" ContentType="application/vnd.openxmlformats-officedocument.drawingml.chart+xml"/>
  <Override PartName="/xl/drawings/drawing43.xml" ContentType="application/vnd.openxmlformats-officedocument.drawingml.chartshapes+xml"/>
  <Override PartName="/xl/charts/chart26.xml" ContentType="application/vnd.openxmlformats-officedocument.drawingml.chart+xml"/>
  <Override PartName="/xl/drawings/drawing44.xml" ContentType="application/vnd.openxmlformats-officedocument.drawingml.chartshapes+xml"/>
  <Override PartName="/xl/charts/chart27.xml" ContentType="application/vnd.openxmlformats-officedocument.drawingml.chart+xml"/>
  <Override PartName="/xl/drawings/drawing45.xml" ContentType="application/vnd.openxmlformats-officedocument.drawingml.chartshapes+xml"/>
  <Override PartName="/xl/charts/chart28.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drawings/drawing48.xml" ContentType="application/vnd.openxmlformats-officedocument.drawingml.chartshapes+xml"/>
  <Override PartName="/xl/charts/chart30.xml" ContentType="application/vnd.openxmlformats-officedocument.drawingml.chart+xml"/>
  <Override PartName="/xl/drawings/drawing49.xml" ContentType="application/vnd.openxmlformats-officedocument.drawingml.chartshapes+xml"/>
  <Override PartName="/xl/charts/chart31.xml" ContentType="application/vnd.openxmlformats-officedocument.drawingml.chart+xml"/>
  <Override PartName="/xl/drawings/drawing50.xml" ContentType="application/vnd.openxmlformats-officedocument.drawingml.chartshapes+xml"/>
  <Override PartName="/xl/charts/chart3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3.xml" ContentType="application/vnd.openxmlformats-officedocument.drawingml.chart+xml"/>
  <Override PartName="/xl/drawings/drawing53.xml" ContentType="application/vnd.openxmlformats-officedocument.drawingml.chartshapes+xml"/>
  <Override PartName="/xl/charts/chart34.xml" ContentType="application/vnd.openxmlformats-officedocument.drawingml.chart+xml"/>
  <Override PartName="/xl/drawings/drawing54.xml" ContentType="application/vnd.openxmlformats-officedocument.drawingml.chartshapes+xml"/>
  <Override PartName="/xl/charts/chart35.xml" ContentType="application/vnd.openxmlformats-officedocument.drawingml.chart+xml"/>
  <Override PartName="/xl/drawings/drawing55.xml" ContentType="application/vnd.openxmlformats-officedocument.drawingml.chartshapes+xml"/>
  <Override PartName="/xl/charts/chart3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ml.chartshapes+xml"/>
  <Override PartName="/xl/charts/chart38.xml" ContentType="application/vnd.openxmlformats-officedocument.drawingml.chart+xml"/>
  <Override PartName="/xl/drawings/drawing59.xml" ContentType="application/vnd.openxmlformats-officedocument.drawingml.chartshapes+xml"/>
  <Override PartName="/xl/charts/chart39.xml" ContentType="application/vnd.openxmlformats-officedocument.drawingml.chart+xml"/>
  <Override PartName="/xl/drawings/drawing60.xml" ContentType="application/vnd.openxmlformats-officedocument.drawingml.chartshapes+xml"/>
  <Override PartName="/xl/charts/chart40.xml" ContentType="application/vnd.openxmlformats-officedocument.drawingml.chart+xml"/>
  <Override PartName="/xl/drawings/drawing61.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F5E5CD97-05CB-4ED0-97FE-0885EE0B9488}" xr6:coauthVersionLast="47" xr6:coauthVersionMax="47" xr10:uidLastSave="{00000000-0000-0000-0000-000000000000}"/>
  <bookViews>
    <workbookView xWindow="-120" yWindow="-120" windowWidth="29040" windowHeight="15720" xr2:uid="{00000000-000D-0000-FFFF-FFFF00000000}"/>
  </bookViews>
  <sheets>
    <sheet name="2024" sheetId="23" r:id="rId1"/>
    <sheet name="2023" sheetId="22" r:id="rId2"/>
    <sheet name="2022" sheetId="5" r:id="rId3"/>
    <sheet name="2021" sheetId="1" r:id="rId4"/>
    <sheet name="2020" sheetId="4" r:id="rId5"/>
    <sheet name="2019" sheetId="6" r:id="rId6"/>
    <sheet name="2018" sheetId="7" r:id="rId7"/>
    <sheet name="2017" sheetId="8" r:id="rId8"/>
    <sheet name="2016" sheetId="9" r:id="rId9"/>
    <sheet name="2015" sheetId="10" r:id="rId10"/>
    <sheet name="2014" sheetId="11" r:id="rId11"/>
    <sheet name="2013" sheetId="12" r:id="rId12"/>
    <sheet name="2012" sheetId="13" r:id="rId13"/>
    <sheet name="2011" sheetId="14" r:id="rId14"/>
    <sheet name="2010" sheetId="15" r:id="rId15"/>
    <sheet name="2009" sheetId="16" r:id="rId16"/>
    <sheet name="2008" sheetId="17" r:id="rId17"/>
    <sheet name="2007" sheetId="18" r:id="rId18"/>
    <sheet name="2006" sheetId="19" r:id="rId19"/>
    <sheet name="2005" sheetId="20" r:id="rId20"/>
    <sheet name="2004" sheetId="21" r:id="rId21"/>
  </sheets>
  <definedNames>
    <definedName name="_xlnm.Print_Titles" localSheetId="1">'2023'!$1:$7</definedName>
    <definedName name="_xlnm.Print_Titles" localSheetId="0">'2024'!$1:$7</definedName>
    <definedName name="Print_Titles" localSheetId="2">'2022'!$1:$7</definedName>
    <definedName name="Print_Titles" localSheetId="1">'2023'!$1:$7</definedName>
    <definedName name="Print_Titles" localSheetId="0">'2024'!$1:$7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23" l="1"/>
  <c r="U19" i="23"/>
  <c r="U16" i="23"/>
  <c r="T22" i="23"/>
  <c r="T19" i="23"/>
  <c r="T16" i="23"/>
  <c r="S22" i="23"/>
  <c r="S19" i="23"/>
  <c r="S16" i="23"/>
  <c r="R22" i="23"/>
  <c r="R19" i="23"/>
  <c r="R16" i="23"/>
  <c r="Q19" i="23" l="1"/>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<sst xmlns="http://schemas.openxmlformats.org/spreadsheetml/2006/main" count="885" uniqueCount="81">
  <si>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</si>
  <si>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</si>
  <si>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</si>
  <si>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</si>
  <si>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</si>
  <si>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</si>
  <si>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</si>
  <si>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</si>
  <si>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</si>
  <si>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</si>
  <si>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</si>
  <si>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</si>
  <si>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</si>
  <si>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</si>
  <si>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</si>
  <si>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</si>
  <si>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</si>
  <si>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</si>
  <si>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</si>
  <si>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</si>
  <si>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</si>
  <si>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</si>
  <si>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</si>
  <si>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</si>
  <si>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</si>
  <si>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</si>
  <si>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</si>
  <si>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</si>
  <si>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</si>
  <si>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</si>
  <si>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</si>
  <si>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</si>
  <si>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</si>
  <si>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</si>
  <si>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</si>
  <si>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</si>
  <si>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</si>
  <si>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</si>
  <si>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</si>
  <si>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</si>
  <si>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</si>
  <si>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</si>
  <si>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</si>
  <si>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</si>
  <si>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</si>
  <si>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</si>
  <si>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</si>
  <si>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</si>
  <si>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</si>
  <si>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</si>
  <si>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</si>
  <si>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</si>
  <si>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</si>
  <si>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</si>
  <si>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</si>
  <si>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</si>
  <si>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</si>
  <si>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</si>
  <si>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</si>
  <si>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</si>
  <si>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</si>
  <si>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</si>
  <si>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</si>
  <si>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</si>
  <si>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</si>
  <si>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</si>
  <si>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</si>
  <si>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</si>
  <si>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</si>
  <si>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</si>
  <si>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</si>
  <si>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</si>
  <si>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</si>
  <si>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</si>
  <si>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</si>
  <si>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</si>
  <si>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</si>
  <si>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</si>
  <si>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Datenquelle: Staatssekretariat für Wirtschaft (SECO), Arbeitsmarktstatistik (Datenstand: 9.1.2024)</t>
  </si>
  <si>
    <t>Arbeitslose, Stellensuchende sowie Arbeitslosenquote nach Monat 2024</t>
  </si>
  <si>
    <t>Datenquelle: Staatssekretariat für Wirtschaft (SECO), Arbeitsmarktstatistik (Datenstand: 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</si>
</sst>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4.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9.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P17+P18</f>
        <v>889</v>
      </c>
      <c r="Q16" s="15">
        <f>Q17+Q18</f>
        <v>916</v>
      </c>
      <c r="R16" s="15">
        <f>R17+R18</f>
        <v>935</v>
      </c>
      <c r="S16" s="15">
        <f>S17+S18</f>
        <v>942</v>
      </c>
      <c r="T16" s="15">
        <f>T17+T18</f>
        <v>947</v>
      </c>
      <c r="U16" s="15">
        <f>U17+U18</f>
        <v>1007</v>
      </c>
    </row>
    <row r="17" spans="1:21" s="16" customFormat="1" x14ac:dyDescent="0.2">
      <c r="A17" s="14"/>
      <c r="B17" s="14"/>
      <c r="C17" s="14" t="s">
        <v>4</v>
      </c>
      <c r="D17" s="20" t="s">
        <v>17</v>
      </c>
      <c r="F17" s="20" t="s">
        <v>17</v>
      </c>
      <c r="H17" s="33">
        <f t="shared" ref="H17:H22" si="1">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1"/>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1"/>
        <v>798.08333333333337</v>
      </c>
      <c r="I19" s="18"/>
      <c r="J19" s="15">
        <f t="shared" ref="J19:O19" si="2">SUM(J20:J21)</f>
        <v>790</v>
      </c>
      <c r="K19" s="15">
        <f t="shared" si="2"/>
        <v>789</v>
      </c>
      <c r="L19" s="15">
        <f t="shared" si="2"/>
        <v>761</v>
      </c>
      <c r="M19" s="15">
        <f t="shared" si="2"/>
        <v>747</v>
      </c>
      <c r="N19" s="15">
        <f t="shared" si="2"/>
        <v>784</v>
      </c>
      <c r="O19" s="15">
        <f t="shared" si="2"/>
        <v>750</v>
      </c>
      <c r="P19" s="15">
        <f>P20+P21</f>
        <v>761</v>
      </c>
      <c r="Q19" s="15">
        <f>Q20+Q21</f>
        <v>818</v>
      </c>
      <c r="R19" s="15">
        <f>R20+R21</f>
        <v>807</v>
      </c>
      <c r="S19" s="15">
        <f>S20+S21</f>
        <v>814</v>
      </c>
      <c r="T19" s="15">
        <f>T20+T21</f>
        <v>852</v>
      </c>
      <c r="U19" s="15">
        <f>U20+U21</f>
        <v>904</v>
      </c>
    </row>
    <row r="20" spans="1:21" s="16" customFormat="1" x14ac:dyDescent="0.2">
      <c r="A20" s="14"/>
      <c r="B20" s="14"/>
      <c r="C20" s="14" t="s">
        <v>4</v>
      </c>
      <c r="D20" s="20" t="s">
        <v>17</v>
      </c>
      <c r="F20" s="20" t="s">
        <v>17</v>
      </c>
      <c r="H20" s="33">
        <f t="shared" si="1"/>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1"/>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1"/>
        <v>1697.1666666666667</v>
      </c>
      <c r="I22" s="19"/>
      <c r="J22" s="17">
        <f t="shared" ref="J22:U22" si="3">J13+J14</f>
        <v>1645</v>
      </c>
      <c r="K22" s="17">
        <f t="shared" si="3"/>
        <v>1667</v>
      </c>
      <c r="L22" s="17">
        <f t="shared" si="3"/>
        <v>1629</v>
      </c>
      <c r="M22" s="17">
        <f t="shared" si="3"/>
        <v>1599</v>
      </c>
      <c r="N22" s="17">
        <f t="shared" si="3"/>
        <v>1633</v>
      </c>
      <c r="O22" s="17">
        <f t="shared" si="3"/>
        <v>1601</v>
      </c>
      <c r="P22" s="17">
        <f t="shared" si="3"/>
        <v>1650</v>
      </c>
      <c r="Q22" s="17">
        <f t="shared" si="3"/>
        <v>1734</v>
      </c>
      <c r="R22" s="17">
        <f t="shared" si="3"/>
        <v>1742</v>
      </c>
      <c r="S22" s="17">
        <f t="shared" si="3"/>
        <v>1756</v>
      </c>
      <c r="T22" s="17">
        <f t="shared" si="3"/>
        <v>1799</v>
      </c>
      <c r="U22" s="17">
        <f t="shared" si="3"/>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1.54736908531828</v>
      </c>
      <c r="I25" s="15"/>
      <c r="J25" s="18">
        <f t="shared" ref="J25:U31" si="5">IF(J16="","",100*J16/$F25)</f>
        <v>1.4714993804213135</v>
      </c>
      <c r="K25" s="18">
        <f t="shared" si="5"/>
        <v>1.5110835742806004</v>
      </c>
      <c r="L25" s="18">
        <f t="shared" si="5"/>
        <v>1.4938730552113453</v>
      </c>
      <c r="M25" s="18">
        <f t="shared" si="5"/>
        <v>1.4663362247005369</v>
      </c>
      <c r="N25" s="18">
        <f t="shared" si="5"/>
        <v>1.4611730689797604</v>
      </c>
      <c r="O25" s="18">
        <f t="shared" si="5"/>
        <v>1.4646151727936114</v>
      </c>
      <c r="P25" s="18">
        <f t="shared" si="5"/>
        <v>1.530015145256781</v>
      </c>
      <c r="Q25" s="18">
        <f t="shared" si="5"/>
        <v>1.5764835467437699</v>
      </c>
      <c r="R25" s="18">
        <f t="shared" si="5"/>
        <v>1.6091835329753545</v>
      </c>
      <c r="S25" s="18">
        <f t="shared" si="5"/>
        <v>1.6212308963238331</v>
      </c>
      <c r="T25" s="18">
        <f t="shared" si="5"/>
        <v>1.6298361558584606</v>
      </c>
      <c r="U25" s="18">
        <f t="shared" si="5"/>
        <v>1.7330992702739914</v>
      </c>
    </row>
    <row r="26" spans="1:21" s="16" customFormat="1" x14ac:dyDescent="0.2">
      <c r="A26" s="14"/>
      <c r="B26" s="14" t="s">
        <v>4</v>
      </c>
      <c r="C26" s="14"/>
      <c r="D26" s="20" t="s">
        <v>11</v>
      </c>
      <c r="F26" s="15">
        <v>28786</v>
      </c>
      <c r="H26" s="35">
        <f t="shared" si="4"/>
        <v>1.7308761203362746</v>
      </c>
      <c r="I26" s="15"/>
      <c r="J26" s="18">
        <f t="shared" si="5"/>
        <v>1.7369554644618912</v>
      </c>
      <c r="K26" s="18">
        <f t="shared" si="5"/>
        <v>1.7751684846800528</v>
      </c>
      <c r="L26" s="18">
        <f t="shared" si="5"/>
        <v>1.6640033349544918</v>
      </c>
      <c r="M26" s="18">
        <f t="shared" si="5"/>
        <v>1.6084207600917113</v>
      </c>
      <c r="N26" s="18">
        <f t="shared" si="5"/>
        <v>1.6153685819495589</v>
      </c>
      <c r="O26" s="18">
        <f t="shared" si="5"/>
        <v>1.6084207600917113</v>
      </c>
      <c r="P26" s="18">
        <f t="shared" si="5"/>
        <v>1.6674772458834155</v>
      </c>
      <c r="Q26" s="18">
        <f t="shared" si="5"/>
        <v>1.7300076426040436</v>
      </c>
      <c r="R26" s="18">
        <f t="shared" si="5"/>
        <v>1.7994858611825193</v>
      </c>
      <c r="S26" s="18">
        <f t="shared" si="5"/>
        <v>1.802959772111443</v>
      </c>
      <c r="T26" s="18">
        <f t="shared" si="5"/>
        <v>1.7994858611825193</v>
      </c>
      <c r="U26" s="18">
        <f t="shared" si="5"/>
        <v>1.9627596748419371</v>
      </c>
    </row>
    <row r="27" spans="1:21" s="16" customFormat="1" x14ac:dyDescent="0.2">
      <c r="A27" s="14"/>
      <c r="B27" s="14" t="s">
        <v>5</v>
      </c>
      <c r="C27" s="14"/>
      <c r="D27" s="20" t="s">
        <v>11</v>
      </c>
      <c r="F27" s="15">
        <v>29318</v>
      </c>
      <c r="H27" s="35">
        <f t="shared" si="4"/>
        <v>1.3671919412420126</v>
      </c>
      <c r="I27" s="15"/>
      <c r="J27" s="18">
        <f t="shared" si="5"/>
        <v>1.2108602223889759</v>
      </c>
      <c r="K27" s="18">
        <f t="shared" si="5"/>
        <v>1.2517907087795894</v>
      </c>
      <c r="L27" s="18">
        <f t="shared" si="5"/>
        <v>1.326829933829047</v>
      </c>
      <c r="M27" s="18">
        <f t="shared" si="5"/>
        <v>1.326829933829047</v>
      </c>
      <c r="N27" s="18">
        <f t="shared" si="5"/>
        <v>1.3097755644996247</v>
      </c>
      <c r="O27" s="18">
        <f t="shared" si="5"/>
        <v>1.3234190599631626</v>
      </c>
      <c r="P27" s="18">
        <f t="shared" si="5"/>
        <v>1.3950474111467357</v>
      </c>
      <c r="Q27" s="18">
        <f t="shared" si="5"/>
        <v>1.4257452759396958</v>
      </c>
      <c r="R27" s="18">
        <f t="shared" si="5"/>
        <v>1.4223344020738113</v>
      </c>
      <c r="S27" s="18">
        <f t="shared" si="5"/>
        <v>1.4427996452691179</v>
      </c>
      <c r="T27" s="18">
        <f t="shared" si="5"/>
        <v>1.4632648884644246</v>
      </c>
      <c r="U27" s="18">
        <f t="shared" si="5"/>
        <v>1.5076062487209223</v>
      </c>
    </row>
    <row r="28" spans="1:21" s="16" customFormat="1" x14ac:dyDescent="0.2">
      <c r="A28" s="14" t="s">
        <v>7</v>
      </c>
      <c r="B28" s="14"/>
      <c r="C28" s="14"/>
      <c r="D28" s="20" t="s">
        <v>12</v>
      </c>
      <c r="F28" s="15">
        <v>20576</v>
      </c>
      <c r="H28" s="35">
        <f t="shared" si="4"/>
        <v>3.8787098237428723</v>
      </c>
      <c r="I28" s="15"/>
      <c r="J28" s="18">
        <f t="shared" si="5"/>
        <v>3.8394245723172626</v>
      </c>
      <c r="K28" s="18">
        <f t="shared" si="5"/>
        <v>3.8345645412130636</v>
      </c>
      <c r="L28" s="18">
        <f t="shared" si="5"/>
        <v>3.6984836702954897</v>
      </c>
      <c r="M28" s="18">
        <f>IF(M19="","",100*M19/$F28)</f>
        <v>3.6304432348367031</v>
      </c>
      <c r="N28" s="18">
        <f>IF(N19="","",100*N19/$F28)</f>
        <v>3.8102643856920686</v>
      </c>
      <c r="O28" s="18">
        <f t="shared" si="5"/>
        <v>3.6450233281493003</v>
      </c>
      <c r="P28" s="18">
        <f t="shared" si="5"/>
        <v>3.6984836702954897</v>
      </c>
      <c r="Q28" s="18">
        <f t="shared" si="5"/>
        <v>3.9755054432348369</v>
      </c>
      <c r="R28" s="18">
        <f t="shared" si="5"/>
        <v>3.922045101088647</v>
      </c>
      <c r="S28" s="18">
        <f t="shared" si="5"/>
        <v>3.9560653188180406</v>
      </c>
      <c r="T28" s="18">
        <f t="shared" si="5"/>
        <v>4.1407465007776052</v>
      </c>
      <c r="U28" s="18">
        <f t="shared" si="5"/>
        <v>4.3934681181959565</v>
      </c>
    </row>
    <row r="29" spans="1:21" s="16" customFormat="1" x14ac:dyDescent="0.2">
      <c r="A29" s="14"/>
      <c r="B29" s="14" t="s">
        <v>4</v>
      </c>
      <c r="C29" s="14"/>
      <c r="D29" s="20" t="s">
        <v>12</v>
      </c>
      <c r="F29" s="15">
        <v>11501</v>
      </c>
      <c r="H29" s="35">
        <f t="shared" si="4"/>
        <v>4.3148421876358576</v>
      </c>
      <c r="I29" s="15"/>
      <c r="J29" s="18">
        <f t="shared" si="5"/>
        <v>4.6604643074515257</v>
      </c>
      <c r="K29" s="18">
        <f t="shared" si="5"/>
        <v>4.6952438918354922</v>
      </c>
      <c r="L29" s="18">
        <f t="shared" si="5"/>
        <v>4.4604816972437176</v>
      </c>
      <c r="M29" s="18">
        <f t="shared" si="5"/>
        <v>4.225719502651943</v>
      </c>
      <c r="N29" s="18">
        <f t="shared" si="5"/>
        <v>4.3300582558038432</v>
      </c>
      <c r="O29" s="18">
        <f t="shared" si="5"/>
        <v>3.9561777236762019</v>
      </c>
      <c r="P29" s="18">
        <f t="shared" si="5"/>
        <v>3.9300930353882273</v>
      </c>
      <c r="Q29" s="18">
        <f t="shared" si="5"/>
        <v>4.0344317885401271</v>
      </c>
      <c r="R29" s="18">
        <f t="shared" si="5"/>
        <v>3.9996522041561602</v>
      </c>
      <c r="S29" s="18">
        <f t="shared" si="5"/>
        <v>4.1387705416920264</v>
      </c>
      <c r="T29" s="18">
        <f t="shared" si="5"/>
        <v>4.4604816972437176</v>
      </c>
      <c r="U29" s="18">
        <f t="shared" si="5"/>
        <v>4.886531605947309</v>
      </c>
    </row>
    <row r="30" spans="1:21" s="16" customFormat="1" x14ac:dyDescent="0.2">
      <c r="A30" s="14"/>
      <c r="B30" s="14" t="s">
        <v>5</v>
      </c>
      <c r="C30" s="14"/>
      <c r="D30" s="20" t="s">
        <v>12</v>
      </c>
      <c r="F30" s="15">
        <v>9075</v>
      </c>
      <c r="H30" s="35">
        <f t="shared" si="4"/>
        <v>3.3259871441689621</v>
      </c>
      <c r="I30" s="15"/>
      <c r="J30" s="18">
        <f t="shared" si="5"/>
        <v>2.7988980716253442</v>
      </c>
      <c r="K30" s="18">
        <f t="shared" si="5"/>
        <v>2.7438016528925622</v>
      </c>
      <c r="L30" s="18">
        <f t="shared" si="5"/>
        <v>2.7327823691460056</v>
      </c>
      <c r="M30" s="18">
        <f t="shared" si="5"/>
        <v>2.8760330578512399</v>
      </c>
      <c r="N30" s="18">
        <f t="shared" si="5"/>
        <v>3.1515151515151514</v>
      </c>
      <c r="O30" s="18">
        <f t="shared" si="5"/>
        <v>3.2506887052341598</v>
      </c>
      <c r="P30" s="18">
        <f t="shared" si="5"/>
        <v>3.4049586776859506</v>
      </c>
      <c r="Q30" s="18">
        <f t="shared" si="5"/>
        <v>3.9008264462809916</v>
      </c>
      <c r="R30" s="18">
        <f t="shared" si="5"/>
        <v>3.8236914600550964</v>
      </c>
      <c r="S30" s="18">
        <f t="shared" si="5"/>
        <v>3.724517906336088</v>
      </c>
      <c r="T30" s="18">
        <f t="shared" si="5"/>
        <v>3.7355371900826446</v>
      </c>
      <c r="U30" s="18">
        <f t="shared" si="5"/>
        <v>3.7685950413223139</v>
      </c>
    </row>
    <row r="31" spans="1:21" s="16" customFormat="1" x14ac:dyDescent="0.2">
      <c r="A31" s="26" t="s">
        <v>8</v>
      </c>
      <c r="B31" s="27"/>
      <c r="C31" s="27"/>
      <c r="D31" s="28" t="s">
        <v>13</v>
      </c>
      <c r="E31" s="27"/>
      <c r="F31" s="17">
        <v>78681</v>
      </c>
      <c r="G31" s="21"/>
      <c r="H31" s="36">
        <f>IF(H22="","",100*H22/$F31)</f>
        <v>2.1570222374736807</v>
      </c>
      <c r="I31" s="17"/>
      <c r="J31" s="19">
        <f t="shared" si="5"/>
        <v>2.0907207585058654</v>
      </c>
      <c r="K31" s="19">
        <f t="shared" si="5"/>
        <v>2.118681765610503</v>
      </c>
      <c r="L31" s="19">
        <f t="shared" si="5"/>
        <v>2.0703854806115833</v>
      </c>
      <c r="M31" s="19">
        <f t="shared" si="5"/>
        <v>2.0322568345598047</v>
      </c>
      <c r="N31" s="19">
        <f t="shared" si="5"/>
        <v>2.0754693000851541</v>
      </c>
      <c r="O31" s="19">
        <f t="shared" si="5"/>
        <v>2.03479874429659</v>
      </c>
      <c r="P31" s="19">
        <f t="shared" si="5"/>
        <v>2.0970755328478288</v>
      </c>
      <c r="Q31" s="19">
        <f t="shared" si="5"/>
        <v>2.2038357417928087</v>
      </c>
      <c r="R31" s="19">
        <f t="shared" si="5"/>
        <v>2.2140033807399497</v>
      </c>
      <c r="S31" s="19">
        <f t="shared" si="5"/>
        <v>2.2317967488974468</v>
      </c>
      <c r="T31" s="19">
        <f t="shared" si="5"/>
        <v>2.2864478082383295</v>
      </c>
      <c r="U31" s="19">
        <f t="shared" si="5"/>
        <v>2.4287947534983032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1.1413442562761025</v>
      </c>
      <c r="I25" s="15"/>
      <c r="J25" s="18">
        <f t="shared" ref="J25:U31" si="5">IF(J16="","",100*J16/$F25)</f>
        <v>1.2150626462894121</v>
      </c>
      <c r="K25" s="18">
        <f t="shared" si="5"/>
        <v>1.2030152829409335</v>
      </c>
      <c r="L25" s="18">
        <f t="shared" si="5"/>
        <v>1.130731102850062</v>
      </c>
      <c r="M25" s="18">
        <f t="shared" si="5"/>
        <v>1.1221258433154344</v>
      </c>
      <c r="N25" s="18">
        <f t="shared" si="5"/>
        <v>1.0928679608977008</v>
      </c>
      <c r="O25" s="18">
        <f t="shared" si="5"/>
        <v>1.0085364174583507</v>
      </c>
      <c r="P25" s="18">
        <f t="shared" si="5"/>
        <v>1.0980311166184773</v>
      </c>
      <c r="Q25" s="18">
        <f t="shared" si="5"/>
        <v>1.0463995594107118</v>
      </c>
      <c r="R25" s="18">
        <f t="shared" si="5"/>
        <v>1.130731102850062</v>
      </c>
      <c r="S25" s="18">
        <f t="shared" si="5"/>
        <v>1.1462205700123915</v>
      </c>
      <c r="T25" s="18">
        <f t="shared" si="5"/>
        <v>1.1961310753132315</v>
      </c>
      <c r="U25" s="18">
        <f t="shared" si="5"/>
        <v>1.3062783973564642</v>
      </c>
    </row>
    <row r="26" spans="1:21" s="16" customFormat="1" x14ac:dyDescent="0.2">
      <c r="A26" s="14"/>
      <c r="B26" s="14" t="s">
        <v>4</v>
      </c>
      <c r="C26" s="14"/>
      <c r="D26" s="20" t="s">
        <v>11</v>
      </c>
      <c r="F26" s="15">
        <v>28786</v>
      </c>
      <c r="H26" s="35">
        <f t="shared" si="4"/>
        <v>1.2607401746219229</v>
      </c>
      <c r="I26" s="15"/>
      <c r="J26" s="18">
        <f t="shared" si="5"/>
        <v>1.3513513513513513</v>
      </c>
      <c r="K26" s="18">
        <f t="shared" si="5"/>
        <v>1.309664420204266</v>
      </c>
      <c r="L26" s="18">
        <f t="shared" si="5"/>
        <v>1.2540818453414855</v>
      </c>
      <c r="M26" s="18">
        <f t="shared" si="5"/>
        <v>1.2228166469811714</v>
      </c>
      <c r="N26" s="18">
        <f t="shared" si="5"/>
        <v>1.2193427360522475</v>
      </c>
      <c r="O26" s="18">
        <f t="shared" si="5"/>
        <v>1.1151254081845341</v>
      </c>
      <c r="P26" s="18">
        <f t="shared" si="5"/>
        <v>1.1602862502605433</v>
      </c>
      <c r="Q26" s="18">
        <f t="shared" si="5"/>
        <v>1.1463906065448481</v>
      </c>
      <c r="R26" s="18">
        <f t="shared" si="5"/>
        <v>1.1672340721183909</v>
      </c>
      <c r="S26" s="18">
        <f t="shared" si="5"/>
        <v>1.2679774890571807</v>
      </c>
      <c r="T26" s="18">
        <f t="shared" si="5"/>
        <v>1.3617730841381226</v>
      </c>
      <c r="U26" s="18">
        <f t="shared" si="5"/>
        <v>1.5528381852289308</v>
      </c>
    </row>
    <row r="27" spans="1:21" s="16" customFormat="1" x14ac:dyDescent="0.2">
      <c r="A27" s="14"/>
      <c r="B27" s="14" t="s">
        <v>5</v>
      </c>
      <c r="C27" s="14"/>
      <c r="D27" s="20" t="s">
        <v>11</v>
      </c>
      <c r="F27" s="15">
        <v>29318</v>
      </c>
      <c r="H27" s="35">
        <f t="shared" si="4"/>
        <v>1.024114878231803</v>
      </c>
      <c r="I27" s="15"/>
      <c r="J27" s="18">
        <f t="shared" si="5"/>
        <v>1.0812470154853673</v>
      </c>
      <c r="K27" s="18">
        <f t="shared" si="5"/>
        <v>1.0983013848147896</v>
      </c>
      <c r="L27" s="18">
        <f t="shared" si="5"/>
        <v>1.0096186643017941</v>
      </c>
      <c r="M27" s="18">
        <f t="shared" si="5"/>
        <v>1.023262159765332</v>
      </c>
      <c r="N27" s="18">
        <f t="shared" si="5"/>
        <v>0.96868817791118089</v>
      </c>
      <c r="O27" s="18">
        <f t="shared" si="5"/>
        <v>0.90388157445937645</v>
      </c>
      <c r="P27" s="18">
        <f t="shared" si="5"/>
        <v>1.0369056552288696</v>
      </c>
      <c r="Q27" s="18">
        <f t="shared" si="5"/>
        <v>0.94822293471587416</v>
      </c>
      <c r="R27" s="18">
        <f t="shared" si="5"/>
        <v>1.0948905109489051</v>
      </c>
      <c r="S27" s="18">
        <f t="shared" si="5"/>
        <v>1.0266730336312164</v>
      </c>
      <c r="T27" s="18">
        <f t="shared" si="5"/>
        <v>1.0334947813629851</v>
      </c>
      <c r="U27" s="18">
        <f t="shared" si="5"/>
        <v>1.0641926461559452</v>
      </c>
    </row>
    <row r="28" spans="1:21" s="16" customFormat="1" x14ac:dyDescent="0.2">
      <c r="A28" s="14" t="s">
        <v>7</v>
      </c>
      <c r="B28" s="14"/>
      <c r="C28" s="14"/>
      <c r="D28" s="20" t="s">
        <v>12</v>
      </c>
      <c r="F28" s="15">
        <v>20576</v>
      </c>
      <c r="H28" s="35">
        <f t="shared" si="4"/>
        <v>3.1168999481596682</v>
      </c>
      <c r="I28" s="15"/>
      <c r="J28" s="18">
        <f t="shared" si="5"/>
        <v>3.2027604976671853</v>
      </c>
      <c r="K28" s="18">
        <f t="shared" si="5"/>
        <v>3.3582814930015554</v>
      </c>
      <c r="L28" s="18">
        <f t="shared" si="5"/>
        <v>3.3194012441679628</v>
      </c>
      <c r="M28" s="18">
        <f>IF(M19="","",100*M19/$F28)</f>
        <v>3.212480559875583</v>
      </c>
      <c r="N28" s="18">
        <f>IF(N19="","",100*N19/$F28)</f>
        <v>3.183320373250389</v>
      </c>
      <c r="O28" s="18">
        <f t="shared" si="5"/>
        <v>3.0083592534992225</v>
      </c>
      <c r="P28" s="18">
        <f t="shared" si="5"/>
        <v>3.0520995334370138</v>
      </c>
      <c r="Q28" s="18">
        <f t="shared" si="5"/>
        <v>2.7167573872472786</v>
      </c>
      <c r="R28" s="18">
        <f t="shared" si="5"/>
        <v>2.7313374805598758</v>
      </c>
      <c r="S28" s="18">
        <f t="shared" si="5"/>
        <v>2.9111586314152409</v>
      </c>
      <c r="T28" s="18">
        <f t="shared" si="5"/>
        <v>3.1687402799377917</v>
      </c>
      <c r="U28" s="18">
        <f t="shared" si="5"/>
        <v>3.5381026438569205</v>
      </c>
    </row>
    <row r="29" spans="1:21" s="16" customFormat="1" x14ac:dyDescent="0.2">
      <c r="A29" s="14"/>
      <c r="B29" s="14" t="s">
        <v>4</v>
      </c>
      <c r="C29" s="14"/>
      <c r="D29" s="20" t="s">
        <v>12</v>
      </c>
      <c r="F29" s="15">
        <v>11501</v>
      </c>
      <c r="H29" s="35">
        <f t="shared" si="4"/>
        <v>3.6235979480045213</v>
      </c>
      <c r="I29" s="15"/>
      <c r="J29" s="18">
        <f t="shared" si="5"/>
        <v>3.9040083471002522</v>
      </c>
      <c r="K29" s="18">
        <f t="shared" si="5"/>
        <v>4.0779062690200849</v>
      </c>
      <c r="L29" s="18">
        <f t="shared" si="5"/>
        <v>3.9040083471002522</v>
      </c>
      <c r="M29" s="18">
        <f t="shared" si="5"/>
        <v>3.6866359447004609</v>
      </c>
      <c r="N29" s="18">
        <f t="shared" si="5"/>
        <v>3.5649073993565779</v>
      </c>
      <c r="O29" s="18">
        <f t="shared" si="5"/>
        <v>3.3214503086688114</v>
      </c>
      <c r="P29" s="18">
        <f t="shared" si="5"/>
        <v>3.3997043735327361</v>
      </c>
      <c r="Q29" s="18">
        <f t="shared" si="5"/>
        <v>3.0258238414050953</v>
      </c>
      <c r="R29" s="18">
        <f t="shared" si="5"/>
        <v>3.0432136335970785</v>
      </c>
      <c r="S29" s="18">
        <f t="shared" si="5"/>
        <v>3.434483957916703</v>
      </c>
      <c r="T29" s="18">
        <f t="shared" si="5"/>
        <v>3.8170593861403357</v>
      </c>
      <c r="U29" s="18">
        <f t="shared" si="5"/>
        <v>4.3039735675158681</v>
      </c>
    </row>
    <row r="30" spans="1:21" s="16" customFormat="1" x14ac:dyDescent="0.2">
      <c r="A30" s="14"/>
      <c r="B30" s="14" t="s">
        <v>5</v>
      </c>
      <c r="C30" s="14"/>
      <c r="D30" s="20" t="s">
        <v>12</v>
      </c>
      <c r="F30" s="15">
        <v>9075</v>
      </c>
      <c r="H30" s="35">
        <f t="shared" si="4"/>
        <v>2.4747474747474749</v>
      </c>
      <c r="I30" s="15"/>
      <c r="J30" s="18">
        <f t="shared" si="5"/>
        <v>2.3140495867768593</v>
      </c>
      <c r="K30" s="18">
        <f t="shared" si="5"/>
        <v>2.446280991735537</v>
      </c>
      <c r="L30" s="18">
        <f t="shared" si="5"/>
        <v>2.5785123966942147</v>
      </c>
      <c r="M30" s="18">
        <f t="shared" si="5"/>
        <v>2.6115702479338845</v>
      </c>
      <c r="N30" s="18">
        <f t="shared" si="5"/>
        <v>2.6997245179063363</v>
      </c>
      <c r="O30" s="18">
        <f t="shared" si="5"/>
        <v>2.6115702479338845</v>
      </c>
      <c r="P30" s="18">
        <f t="shared" si="5"/>
        <v>2.6115702479338845</v>
      </c>
      <c r="Q30" s="18">
        <f t="shared" si="5"/>
        <v>2.3250688705234159</v>
      </c>
      <c r="R30" s="18">
        <f t="shared" si="5"/>
        <v>2.3360881542699725</v>
      </c>
      <c r="S30" s="18">
        <f t="shared" si="5"/>
        <v>2.2479338842975207</v>
      </c>
      <c r="T30" s="18">
        <f t="shared" si="5"/>
        <v>2.3471074380165291</v>
      </c>
      <c r="U30" s="18">
        <f t="shared" si="5"/>
        <v>2.5674931129476586</v>
      </c>
    </row>
    <row r="31" spans="1:21" s="16" customFormat="1" x14ac:dyDescent="0.2">
      <c r="A31" s="26" t="s">
        <v>8</v>
      </c>
      <c r="B31" s="27"/>
      <c r="C31" s="27"/>
      <c r="D31" s="28" t="s">
        <v>13</v>
      </c>
      <c r="E31" s="27"/>
      <c r="F31" s="17">
        <v>78681</v>
      </c>
      <c r="G31" s="21"/>
      <c r="H31" s="36">
        <f>IF(H22="","",100*H22/$F31)</f>
        <v>1.6579606258181772</v>
      </c>
      <c r="I31" s="17"/>
      <c r="J31" s="19">
        <f t="shared" si="5"/>
        <v>1.7348533953559309</v>
      </c>
      <c r="K31" s="19">
        <f t="shared" si="5"/>
        <v>1.7666272670657466</v>
      </c>
      <c r="L31" s="19">
        <f t="shared" si="5"/>
        <v>1.7030795236461154</v>
      </c>
      <c r="M31" s="19">
        <f t="shared" si="5"/>
        <v>1.6687637421995145</v>
      </c>
      <c r="N31" s="19">
        <f t="shared" si="5"/>
        <v>1.6395317802264842</v>
      </c>
      <c r="O31" s="19">
        <f t="shared" si="5"/>
        <v>1.5315006164131111</v>
      </c>
      <c r="P31" s="19">
        <f t="shared" si="5"/>
        <v>1.6090288633850611</v>
      </c>
      <c r="Q31" s="19">
        <f t="shared" si="5"/>
        <v>1.4832043314141914</v>
      </c>
      <c r="R31" s="19">
        <f t="shared" si="5"/>
        <v>1.549293984570608</v>
      </c>
      <c r="S31" s="19">
        <f t="shared" si="5"/>
        <v>1.6077579085166687</v>
      </c>
      <c r="T31" s="19">
        <f t="shared" si="5"/>
        <v>1.7119762077248637</v>
      </c>
      <c r="U31" s="19">
        <f t="shared" si="5"/>
        <v>1.8899098892998309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78</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5</vt:i4>
      </vt:variant>
    </vt:vector>
  </HeadingPairs>
  <TitlesOfParts>
    <vt:vector size="26"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'2022'!Print_Titles</vt:lpstr>
      <vt:lpstr>'2023'!Print_Titles</vt:lpstr>
      <vt:lpstr>'2024'!Print_Titles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2025-01-17T08:11:36Z</dcterms:modified>
</cp:coreProperties>
</file>