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800_SE_GW\830_Gewässerschutz_GE\833_Formulare\"/>
    </mc:Choice>
  </mc:AlternateContent>
  <xr:revisionPtr revIDLastSave="0" documentId="13_ncr:11_{D9A11343-463C-45AE-B44E-40372F4AAE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4" l="1"/>
  <c r="S55" i="4"/>
  <c r="N56" i="4"/>
  <c r="S56" i="4" s="1"/>
  <c r="N57" i="4"/>
  <c r="S57" i="4" s="1"/>
  <c r="N44" i="4"/>
  <c r="N45" i="4"/>
  <c r="S45" i="4" s="1"/>
  <c r="N46" i="4"/>
  <c r="S46" i="4" s="1"/>
  <c r="N47" i="4"/>
  <c r="S47" i="4" s="1"/>
  <c r="N48" i="4"/>
  <c r="S48" i="4" s="1"/>
  <c r="N49" i="4"/>
  <c r="S49" i="4" s="1"/>
  <c r="N50" i="4"/>
  <c r="S50" i="4" s="1"/>
  <c r="N51" i="4"/>
  <c r="S51" i="4" s="1"/>
  <c r="N52" i="4"/>
  <c r="S52" i="4" s="1"/>
  <c r="N53" i="4"/>
  <c r="S53" i="4" s="1"/>
  <c r="N54" i="4"/>
  <c r="S54" i="4" s="1"/>
  <c r="N43" i="4"/>
  <c r="S44" i="4" l="1"/>
  <c r="L64" i="4"/>
  <c r="S43" i="4"/>
  <c r="S58" i="4" s="1"/>
  <c r="O61" i="4" l="1"/>
  <c r="AA64" i="4"/>
  <c r="AC64" i="4" s="1"/>
  <c r="O64" i="4" s="1"/>
  <c r="N58" i="4"/>
  <c r="O67" i="4" l="1"/>
</calcChain>
</file>

<file path=xl/sharedStrings.xml><?xml version="1.0" encoding="utf-8"?>
<sst xmlns="http://schemas.openxmlformats.org/spreadsheetml/2006/main" count="96" uniqueCount="82">
  <si>
    <t>BK-Nr..</t>
  </si>
  <si>
    <t>PLZ / Gemeinde</t>
  </si>
  <si>
    <t>Strasse / Nr.</t>
  </si>
  <si>
    <t xml:space="preserve">Parzelle(n): </t>
  </si>
  <si>
    <t>Baurecht-Nr.(n):</t>
  </si>
  <si>
    <t>Projektverfasser:</t>
  </si>
  <si>
    <t>Datum:</t>
  </si>
  <si>
    <t>Eigentümer / Bauherrschaft:</t>
  </si>
  <si>
    <t>Kreis:</t>
  </si>
  <si>
    <t>m²</t>
  </si>
  <si>
    <t>Ja</t>
  </si>
  <si>
    <t>Nein</t>
  </si>
  <si>
    <t>Anschluss an öffentliche Abwasseranlagen</t>
  </si>
  <si>
    <t>Versickerungsmöglichkeit gemäss Karte</t>
  </si>
  <si>
    <t>Schräg- und Flachdächer</t>
  </si>
  <si>
    <t>Flachdächer mit Kies</t>
  </si>
  <si>
    <t>begrünte Flachdächer &gt;50cm</t>
  </si>
  <si>
    <t>begrünte Flachdächer &gt;25-50cm</t>
  </si>
  <si>
    <t>begrünte Flachdächer &gt;10-25cm</t>
  </si>
  <si>
    <t>begrünte Flachdächer &lt;10cm</t>
  </si>
  <si>
    <t>Hartbelag</t>
  </si>
  <si>
    <t>Kiesbelag</t>
  </si>
  <si>
    <t>Ökosystem (Splittfugen)</t>
  </si>
  <si>
    <t>Sickersteine</t>
  </si>
  <si>
    <t>Rasengittersteine</t>
  </si>
  <si>
    <t>C</t>
  </si>
  <si>
    <t>Fläche 1</t>
  </si>
  <si>
    <t>Fläche 2</t>
  </si>
  <si>
    <t>Parameter</t>
  </si>
  <si>
    <t>Total</t>
  </si>
  <si>
    <t>Total m²</t>
  </si>
  <si>
    <t>Regenwasser</t>
  </si>
  <si>
    <t>Legende:</t>
  </si>
  <si>
    <t>Sicherheitsfaktor</t>
  </si>
  <si>
    <t>Abflussbeiwert</t>
  </si>
  <si>
    <t>r</t>
  </si>
  <si>
    <t>Regenspende</t>
  </si>
  <si>
    <r>
      <t>Q</t>
    </r>
    <r>
      <rPr>
        <b/>
        <sz val="6"/>
        <color theme="1"/>
        <rFont val="Arial"/>
        <family val="2"/>
      </rPr>
      <t>R</t>
    </r>
  </si>
  <si>
    <t>Regenabfluss pro Teil- oder</t>
  </si>
  <si>
    <t>Gesamtfläche</t>
  </si>
  <si>
    <t>Anschlussmengen Regen- und Schmutzwasser</t>
  </si>
  <si>
    <t>√</t>
  </si>
  <si>
    <t>Σ-DU</t>
  </si>
  <si>
    <t>K</t>
  </si>
  <si>
    <t>Summe der Schmutzwasserwerte</t>
  </si>
  <si>
    <t>Wurzel aus Summe Schmutzwasserwerte</t>
  </si>
  <si>
    <r>
      <t>Q</t>
    </r>
    <r>
      <rPr>
        <b/>
        <sz val="4"/>
        <color theme="1"/>
        <rFont val="Arial"/>
        <family val="2"/>
      </rPr>
      <t>R</t>
    </r>
  </si>
  <si>
    <r>
      <t>S</t>
    </r>
    <r>
      <rPr>
        <b/>
        <sz val="4"/>
        <color theme="1"/>
        <rFont val="Arial"/>
        <family val="2"/>
      </rPr>
      <t>F</t>
    </r>
  </si>
  <si>
    <t>Abflusskennzahl</t>
  </si>
  <si>
    <t>Fläche 3</t>
  </si>
  <si>
    <r>
      <t>Q</t>
    </r>
    <r>
      <rPr>
        <sz val="6"/>
        <color theme="1"/>
        <rFont val="Arial"/>
        <family val="2"/>
      </rPr>
      <t>R</t>
    </r>
    <r>
      <rPr>
        <sz val="8"/>
        <color theme="1"/>
        <rFont val="Arial"/>
        <family val="2"/>
      </rPr>
      <t xml:space="preserve"> Total l/s</t>
    </r>
  </si>
  <si>
    <r>
      <t>Pumpen-Förderstrom / Dauerabfluss (Q</t>
    </r>
    <r>
      <rPr>
        <sz val="6"/>
        <rFont val="Arial"/>
        <family val="2"/>
      </rPr>
      <t xml:space="preserve">P + </t>
    </r>
    <r>
      <rPr>
        <sz val="8"/>
        <rFont val="Arial"/>
        <family val="2"/>
      </rPr>
      <t>Q</t>
    </r>
    <r>
      <rPr>
        <sz val="6"/>
        <rFont val="Arial"/>
        <family val="2"/>
      </rPr>
      <t xml:space="preserve">C) </t>
    </r>
  </si>
  <si>
    <t>* Parameter gemäss SN 592 000</t>
  </si>
  <si>
    <t>Berechnungsparameter gemäss SN 592 000 / Der Sicherheitsfaktor wird für den Anschluss (HKS) nicht berücksichtig</t>
  </si>
  <si>
    <r>
      <t>Q</t>
    </r>
    <r>
      <rPr>
        <b/>
        <sz val="6"/>
        <color theme="1"/>
        <rFont val="Arial"/>
        <family val="2"/>
      </rPr>
      <t>R</t>
    </r>
    <r>
      <rPr>
        <b/>
        <sz val="8"/>
        <color theme="1"/>
        <rFont val="Arial"/>
        <family val="2"/>
      </rPr>
      <t>+Qww+Q</t>
    </r>
    <r>
      <rPr>
        <b/>
        <sz val="6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+Q</t>
    </r>
    <r>
      <rPr>
        <b/>
        <sz val="6"/>
        <color theme="1"/>
        <rFont val="Arial"/>
        <family val="2"/>
      </rPr>
      <t>C=</t>
    </r>
    <r>
      <rPr>
        <b/>
        <sz val="8"/>
        <color theme="1"/>
        <rFont val="Arial"/>
        <family val="2"/>
      </rPr>
      <t>Q</t>
    </r>
    <r>
      <rPr>
        <b/>
        <sz val="6"/>
        <color theme="1"/>
        <rFont val="Arial"/>
        <family val="2"/>
      </rPr>
      <t xml:space="preserve"> tot</t>
    </r>
  </si>
  <si>
    <t>mind. 4.0 l/s</t>
  </si>
  <si>
    <r>
      <t>Q</t>
    </r>
    <r>
      <rPr>
        <b/>
        <sz val="6"/>
        <color theme="1"/>
        <rFont val="Arial"/>
        <family val="2"/>
      </rPr>
      <t>WW</t>
    </r>
  </si>
  <si>
    <r>
      <t>Q</t>
    </r>
    <r>
      <rPr>
        <b/>
        <sz val="6"/>
        <color theme="1"/>
        <rFont val="Arial"/>
        <family val="2"/>
      </rPr>
      <t>mind.</t>
    </r>
  </si>
  <si>
    <t>Sickerfähiger Belag</t>
  </si>
  <si>
    <t>gut durchlässig / Deckschicht &lt;3m / Flurabstand &gt;3m</t>
  </si>
  <si>
    <t>gut durchlässig / Deckschicht &gt;3m / Flurabstand &gt;3m</t>
  </si>
  <si>
    <t>mässig durchlässig / Deckschicht &gt;3m / Flurabstand &gt;3m</t>
  </si>
  <si>
    <t>mässig durchlässig / Deckschicht &lt;3m / Flurabstand &gt;3m</t>
  </si>
  <si>
    <t>schlecht durchlässig / Flurabstand &gt;3m</t>
  </si>
  <si>
    <t>Flurabstand 1 - 3m</t>
  </si>
  <si>
    <t>Flurabstand &lt; 1m</t>
  </si>
  <si>
    <t>undurchlässige Schicht (Fels, Lehm, Seekreide)</t>
  </si>
  <si>
    <t>SF</t>
  </si>
  <si>
    <t>QR</t>
  </si>
  <si>
    <t>Geologisches Gutachten erforderlich</t>
  </si>
  <si>
    <r>
      <t>Total DU-Werte (Q</t>
    </r>
    <r>
      <rPr>
        <sz val="6"/>
        <rFont val="Arial"/>
        <family val="2"/>
      </rPr>
      <t>WW</t>
    </r>
    <r>
      <rPr>
        <sz val="8"/>
        <rFont val="Arial"/>
        <family val="2"/>
      </rPr>
      <t>)</t>
    </r>
  </si>
  <si>
    <r>
      <t>Total WAR (Q</t>
    </r>
    <r>
      <rPr>
        <sz val="6"/>
        <rFont val="Arial"/>
        <family val="2"/>
      </rPr>
      <t>R</t>
    </r>
    <r>
      <rPr>
        <sz val="8"/>
        <rFont val="Arial"/>
        <family val="2"/>
      </rPr>
      <t>)</t>
    </r>
  </si>
  <si>
    <t>Neuer Anschluss an öff. Abwasseranlagen</t>
  </si>
  <si>
    <t>Mehrere neue Anschlüsse an öff. Abwasseranlagen</t>
  </si>
  <si>
    <t>Bestehender Anschluss an öff. Abwasseranlagen</t>
  </si>
  <si>
    <t>Mehrere bestehende Anschlüsse an öff. Abwasseranlagen</t>
  </si>
  <si>
    <r>
      <t>Q</t>
    </r>
    <r>
      <rPr>
        <sz val="6"/>
        <color theme="1"/>
        <rFont val="Arial"/>
        <family val="2"/>
      </rPr>
      <t>P</t>
    </r>
    <r>
      <rPr>
        <sz val="8"/>
        <color theme="1"/>
        <rFont val="Arial"/>
        <family val="2"/>
      </rPr>
      <t>+Q</t>
    </r>
    <r>
      <rPr>
        <sz val="6"/>
        <color theme="1"/>
        <rFont val="Arial"/>
        <family val="2"/>
      </rPr>
      <t>C</t>
    </r>
    <r>
      <rPr>
        <sz val="8"/>
        <color theme="1"/>
        <rFont val="Arial"/>
        <family val="2"/>
      </rPr>
      <t xml:space="preserve"> l/s</t>
    </r>
  </si>
  <si>
    <r>
      <t xml:space="preserve">Gesamtvolumenstrom Q </t>
    </r>
    <r>
      <rPr>
        <b/>
        <sz val="6"/>
        <color theme="1"/>
        <rFont val="Arial"/>
        <family val="2"/>
      </rPr>
      <t>tot</t>
    </r>
  </si>
  <si>
    <t>Regenwasser:</t>
  </si>
  <si>
    <t>Schmutzwasser:</t>
  </si>
  <si>
    <t>(Freitext)</t>
  </si>
  <si>
    <t>Visum TSB intern: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</si>
</sst>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\ &quot;m²&quot;"/>
    <numFmt numFmtId="166" formatCode="0.00\ &quot;l/s&quot;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4"/>
      <color theme="1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gray0625"/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id">
        <fgColor theme="0" tint="-0.34998626667073579"/>
        <bgColor rgb="FF00CC66"/>
      </patternFill>
    </fill>
    <fill>
      <patternFill patternType="lightHorizontal">
        <fgColor theme="0" tint="-0.34998626667073579"/>
        <bgColor rgb="FF00CC66"/>
      </patternFill>
    </fill>
    <fill>
      <patternFill patternType="lightGrid">
        <fgColor theme="0" tint="-0.34998626667073579"/>
        <bgColor theme="6" tint="0.59999389629810485"/>
      </patternFill>
    </fill>
    <fill>
      <patternFill patternType="lightHorizontal">
        <fgColor theme="0" tint="-0.34998626667073579"/>
        <bgColor theme="6" tint="0.59999389629810485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93">
    <xf numFmtId="0" fontId="0" fillId="0" borderId="0" xfId="0"/>
    <xf numFmtId="0" fontId="6" fillId="0" borderId="5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1" applyFont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3" xfId="2" applyFont="1" applyBorder="1" applyAlignment="1">
      <alignment horizontal="left"/>
    </xf>
    <xf numFmtId="0" fontId="6" fillId="0" borderId="8" xfId="2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2" applyFont="1" applyFill="1" applyAlignment="1">
      <alignment vertical="center"/>
    </xf>
    <xf numFmtId="0" fontId="2" fillId="2" borderId="7" xfId="2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19" xfId="2" applyFont="1" applyBorder="1" applyAlignment="1">
      <alignment vertical="center"/>
    </xf>
    <xf numFmtId="164" fontId="8" fillId="0" borderId="21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0" fillId="0" borderId="16" xfId="0" applyFont="1" applyBorder="1" applyAlignment="1">
      <alignment vertic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/>
    </xf>
    <xf numFmtId="0" fontId="14" fillId="0" borderId="17" xfId="0" applyFont="1" applyBorder="1" applyAlignment="1">
      <alignment vertical="top"/>
    </xf>
    <xf numFmtId="0" fontId="14" fillId="0" borderId="20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6" fillId="0" borderId="0" xfId="1" applyNumberFormat="1" applyFont="1" applyAlignment="1">
      <alignment horizontal="center" vertical="center"/>
    </xf>
    <xf numFmtId="0" fontId="6" fillId="0" borderId="2" xfId="2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vertical="center"/>
    </xf>
    <xf numFmtId="0" fontId="1" fillId="0" borderId="7" xfId="0" applyFont="1" applyBorder="1" applyAlignment="1">
      <alignment horizontal="left"/>
    </xf>
    <xf numFmtId="0" fontId="14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9" fillId="0" borderId="16" xfId="2" applyFont="1" applyBorder="1" applyAlignment="1">
      <alignment vertical="center"/>
    </xf>
    <xf numFmtId="2" fontId="1" fillId="0" borderId="21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0" fillId="0" borderId="21" xfId="0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12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left" vertical="center"/>
    </xf>
    <xf numFmtId="0" fontId="12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left" vertical="center"/>
    </xf>
    <xf numFmtId="0" fontId="12" fillId="6" borderId="22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left" vertical="center"/>
    </xf>
    <xf numFmtId="0" fontId="12" fillId="7" borderId="22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4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18" xfId="0" applyFont="1" applyBorder="1" applyAlignment="1">
      <alignment horizontal="left"/>
    </xf>
    <xf numFmtId="0" fontId="13" fillId="0" borderId="19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8" fillId="0" borderId="1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8" fillId="0" borderId="0" xfId="0" applyNumberFormat="1" applyFont="1" applyAlignment="1" applyProtection="1">
      <alignment vertical="center"/>
      <protection locked="0"/>
    </xf>
    <xf numFmtId="0" fontId="16" fillId="0" borderId="16" xfId="2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14" fillId="0" borderId="19" xfId="0" applyFont="1" applyBorder="1" applyAlignment="1">
      <alignment horizontal="left" vertical="center" indent="1"/>
    </xf>
    <xf numFmtId="0" fontId="12" fillId="8" borderId="22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left" vertical="center"/>
    </xf>
    <xf numFmtId="0" fontId="12" fillId="9" borderId="22" xfId="0" applyFont="1" applyFill="1" applyBorder="1" applyAlignment="1">
      <alignment horizontal="center"/>
    </xf>
    <xf numFmtId="0" fontId="11" fillId="9" borderId="23" xfId="0" applyFont="1" applyFill="1" applyBorder="1" applyAlignment="1">
      <alignment horizontal="left" vertical="center"/>
    </xf>
    <xf numFmtId="0" fontId="12" fillId="10" borderId="22" xfId="0" applyFont="1" applyFill="1" applyBorder="1" applyAlignment="1">
      <alignment horizontal="center"/>
    </xf>
    <xf numFmtId="0" fontId="11" fillId="10" borderId="23" xfId="0" applyFont="1" applyFill="1" applyBorder="1" applyAlignment="1">
      <alignment horizontal="left" vertical="center"/>
    </xf>
    <xf numFmtId="0" fontId="12" fillId="11" borderId="22" xfId="0" applyFont="1" applyFill="1" applyBorder="1" applyAlignment="1">
      <alignment horizontal="center"/>
    </xf>
    <xf numFmtId="0" fontId="11" fillId="11" borderId="23" xfId="0" applyFont="1" applyFill="1" applyBorder="1" applyAlignment="1">
      <alignment horizontal="left" vertical="center"/>
    </xf>
    <xf numFmtId="0" fontId="20" fillId="0" borderId="6" xfId="0" applyFont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 vertical="center"/>
    </xf>
    <xf numFmtId="0" fontId="21" fillId="2" borderId="0" xfId="2" applyFont="1" applyFill="1" applyAlignment="1">
      <alignment vertical="center"/>
    </xf>
    <xf numFmtId="164" fontId="13" fillId="12" borderId="20" xfId="0" applyNumberFormat="1" applyFont="1" applyFill="1" applyBorder="1" applyAlignment="1" applyProtection="1">
      <alignment horizontal="center" vertical="center"/>
      <protection locked="0"/>
    </xf>
    <xf numFmtId="0" fontId="22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9" fillId="12" borderId="19" xfId="2" applyFont="1" applyFill="1" applyBorder="1" applyAlignment="1" applyProtection="1">
      <alignment vertical="center"/>
      <protection locked="0"/>
    </xf>
    <xf numFmtId="0" fontId="17" fillId="12" borderId="16" xfId="0" applyFont="1" applyFill="1" applyBorder="1" applyAlignment="1" applyProtection="1">
      <alignment horizontal="left" vertical="center"/>
      <protection locked="0"/>
    </xf>
    <xf numFmtId="0" fontId="8" fillId="12" borderId="16" xfId="0" applyFont="1" applyFill="1" applyBorder="1" applyAlignment="1" applyProtection="1">
      <alignment horizontal="left" vertical="center"/>
      <protection locked="0"/>
    </xf>
    <xf numFmtId="164" fontId="8" fillId="12" borderId="20" xfId="0" applyNumberFormat="1" applyFont="1" applyFill="1" applyBorder="1" applyAlignment="1" applyProtection="1">
      <alignment horizontal="center" vertical="center"/>
      <protection locked="0"/>
    </xf>
    <xf numFmtId="165" fontId="8" fillId="12" borderId="20" xfId="0" applyNumberFormat="1" applyFont="1" applyFill="1" applyBorder="1" applyAlignment="1" applyProtection="1">
      <alignment horizontal="center" vertical="center"/>
      <protection locked="0"/>
    </xf>
    <xf numFmtId="165" fontId="8" fillId="0" borderId="21" xfId="0" applyNumberFormat="1" applyFont="1" applyBorder="1" applyAlignment="1">
      <alignment horizontal="center" vertical="center"/>
    </xf>
    <xf numFmtId="166" fontId="8" fillId="0" borderId="19" xfId="0" applyNumberFormat="1" applyFont="1" applyBorder="1" applyAlignment="1">
      <alignment horizontal="center" vertical="center"/>
    </xf>
    <xf numFmtId="166" fontId="8" fillId="0" borderId="18" xfId="0" applyNumberFormat="1" applyFont="1" applyBorder="1" applyAlignment="1">
      <alignment horizontal="center" vertical="center"/>
    </xf>
    <xf numFmtId="14" fontId="12" fillId="12" borderId="9" xfId="0" applyNumberFormat="1" applyFont="1" applyFill="1" applyBorder="1" applyAlignment="1" applyProtection="1">
      <alignment horizontal="center" vertical="center"/>
      <protection locked="0"/>
    </xf>
    <xf numFmtId="14" fontId="11" fillId="12" borderId="9" xfId="0" applyNumberFormat="1" applyFont="1" applyFill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left" vertical="center" indent="1"/>
    </xf>
    <xf numFmtId="0" fontId="14" fillId="0" borderId="11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 vertical="center"/>
    </xf>
    <xf numFmtId="166" fontId="10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 applyProtection="1">
      <alignment horizontal="left" vertical="center"/>
      <protection locked="0"/>
    </xf>
    <xf numFmtId="0" fontId="11" fillId="12" borderId="9" xfId="0" applyFont="1" applyFill="1" applyBorder="1" applyAlignment="1" applyProtection="1">
      <alignment horizontal="left" vertical="center"/>
      <protection locked="0"/>
    </xf>
    <xf numFmtId="165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165" fontId="8" fillId="0" borderId="19" xfId="0" applyNumberFormat="1" applyFont="1" applyBorder="1" applyAlignment="1">
      <alignment horizontal="right" vertical="center"/>
    </xf>
    <xf numFmtId="165" fontId="8" fillId="0" borderId="18" xfId="0" applyNumberFormat="1" applyFont="1" applyBorder="1" applyAlignment="1">
      <alignment horizontal="right" vertical="center"/>
    </xf>
    <xf numFmtId="165" fontId="8" fillId="0" borderId="19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0" fontId="20" fillId="12" borderId="0" xfId="0" applyFont="1" applyFill="1" applyAlignment="1" applyProtection="1">
      <alignment horizontal="center" vertical="center"/>
      <protection locked="0"/>
    </xf>
    <xf numFmtId="0" fontId="20" fillId="12" borderId="9" xfId="0" applyFont="1" applyFill="1" applyBorder="1" applyAlignment="1" applyProtection="1">
      <alignment horizontal="left"/>
      <protection locked="0"/>
    </xf>
    <xf numFmtId="0" fontId="12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6" fontId="8" fillId="0" borderId="19" xfId="0" applyNumberFormat="1" applyFont="1" applyBorder="1" applyAlignment="1" applyProtection="1">
      <alignment horizontal="center" vertical="center"/>
      <protection locked="0"/>
    </xf>
    <xf numFmtId="166" fontId="8" fillId="0" borderId="18" xfId="0" applyNumberFormat="1" applyFont="1" applyBorder="1" applyAlignment="1" applyProtection="1">
      <alignment horizontal="center" vertical="center"/>
      <protection locked="0"/>
    </xf>
    <xf numFmtId="0" fontId="8" fillId="12" borderId="10" xfId="0" applyFont="1" applyFill="1" applyBorder="1" applyAlignment="1" applyProtection="1">
      <alignment horizontal="center" vertical="center"/>
      <protection locked="0"/>
    </xf>
    <xf numFmtId="0" fontId="8" fillId="12" borderId="12" xfId="0" applyFont="1" applyFill="1" applyBorder="1" applyAlignment="1" applyProtection="1">
      <alignment horizontal="center" vertical="center"/>
      <protection locked="0"/>
    </xf>
    <xf numFmtId="2" fontId="8" fillId="0" borderId="19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</cellXfs>
  <cellStyles count="3">
    <cellStyle name="Standard" xfId="0" builtinId="0"/>
    <cellStyle name="Standard 2" xfId="2" xr:uid="{00000000-0005-0000-0000-000001000000}"/>
    <cellStyle name="Standard 3" xfId="1" xr:uid="{00000000-0005-0000-0000-000002000000}"/>
  </cellStyles>
  <dxfs count="0"/>
  <tableStyles count="1" defaultTableStyle="TableStyleMedium2" defaultPivotStyle="PivotStyleLight16">
    <tableStyle name="10.2" pivot="0" count="0" xr9:uid="{00000000-0011-0000-FFFF-FFFF00000000}"/>
  </tableStyles>
  <colors>
    <mruColors>
      <color rgb="FF00CC66"/>
      <color rgb="FF00FF00"/>
      <color rgb="FF33CC33"/>
      <color rgb="FFFFCCCC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12</xdr:row>
          <xdr:rowOff>0</xdr:rowOff>
        </xdr:from>
        <xdr:to>
          <xdr:col>0</xdr:col>
          <xdr:colOff>238125</xdr:colOff>
          <xdr:row>13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14</xdr:row>
          <xdr:rowOff>0</xdr:rowOff>
        </xdr:from>
        <xdr:to>
          <xdr:col>0</xdr:col>
          <xdr:colOff>238125</xdr:colOff>
          <xdr:row>15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17</xdr:row>
          <xdr:rowOff>66675</xdr:rowOff>
        </xdr:from>
        <xdr:to>
          <xdr:col>0</xdr:col>
          <xdr:colOff>238125</xdr:colOff>
          <xdr:row>19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19</xdr:row>
          <xdr:rowOff>66675</xdr:rowOff>
        </xdr:from>
        <xdr:to>
          <xdr:col>0</xdr:col>
          <xdr:colOff>238125</xdr:colOff>
          <xdr:row>21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21</xdr:row>
          <xdr:rowOff>66675</xdr:rowOff>
        </xdr:from>
        <xdr:to>
          <xdr:col>0</xdr:col>
          <xdr:colOff>238125</xdr:colOff>
          <xdr:row>23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23</xdr:row>
          <xdr:rowOff>66675</xdr:rowOff>
        </xdr:from>
        <xdr:to>
          <xdr:col>0</xdr:col>
          <xdr:colOff>238125</xdr:colOff>
          <xdr:row>25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25</xdr:row>
          <xdr:rowOff>66675</xdr:rowOff>
        </xdr:from>
        <xdr:to>
          <xdr:col>0</xdr:col>
          <xdr:colOff>238125</xdr:colOff>
          <xdr:row>27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27</xdr:row>
          <xdr:rowOff>66675</xdr:rowOff>
        </xdr:from>
        <xdr:to>
          <xdr:col>0</xdr:col>
          <xdr:colOff>238125</xdr:colOff>
          <xdr:row>29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66675</xdr:rowOff>
        </xdr:from>
        <xdr:to>
          <xdr:col>0</xdr:col>
          <xdr:colOff>238125</xdr:colOff>
          <xdr:row>31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31</xdr:row>
          <xdr:rowOff>66675</xdr:rowOff>
        </xdr:from>
        <xdr:to>
          <xdr:col>0</xdr:col>
          <xdr:colOff>238125</xdr:colOff>
          <xdr:row>33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33</xdr:row>
          <xdr:rowOff>66675</xdr:rowOff>
        </xdr:from>
        <xdr:to>
          <xdr:col>0</xdr:col>
          <xdr:colOff>238125</xdr:colOff>
          <xdr:row>35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33</xdr:row>
          <xdr:rowOff>66675</xdr:rowOff>
        </xdr:from>
        <xdr:to>
          <xdr:col>2</xdr:col>
          <xdr:colOff>238125</xdr:colOff>
          <xdr:row>35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14</xdr:row>
          <xdr:rowOff>0</xdr:rowOff>
        </xdr:from>
        <xdr:to>
          <xdr:col>12</xdr:col>
          <xdr:colOff>238125</xdr:colOff>
          <xdr:row>15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12</xdr:row>
          <xdr:rowOff>0</xdr:rowOff>
        </xdr:from>
        <xdr:to>
          <xdr:col>12</xdr:col>
          <xdr:colOff>238125</xdr:colOff>
          <xdr:row>13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19"/>
  <sheetViews>
    <sheetView showZeros="0" tabSelected="1" view="pageLayout" zoomScaleNormal="160" workbookViewId="0">
      <selection activeCell="E5" sqref="E5:N5"/>
    </sheetView>
  </sheetViews>
  <sheetFormatPr baseColWidth="10" defaultColWidth="11.42578125" defaultRowHeight="12.75" outlineLevelCol="1" x14ac:dyDescent="0.2"/>
  <cols>
    <col min="1" max="1" width="3.7109375" style="9" customWidth="1"/>
    <col min="2" max="2" width="4.42578125" style="9" customWidth="1"/>
    <col min="3" max="26" width="3.7109375" style="9" customWidth="1"/>
    <col min="27" max="27" width="12.5703125" style="9" hidden="1" customWidth="1" outlineLevel="1"/>
    <col min="28" max="28" width="15" style="9" hidden="1" customWidth="1" outlineLevel="1"/>
    <col min="29" max="29" width="11.42578125" style="9" hidden="1" customWidth="1" outlineLevel="1"/>
    <col min="30" max="30" width="11.42578125" style="9" collapsed="1"/>
    <col min="31" max="16384" width="11.42578125" style="9"/>
  </cols>
  <sheetData>
    <row r="1" spans="1:25" ht="12" customHeight="1" x14ac:dyDescent="0.2">
      <c r="A1" s="1"/>
      <c r="B1" s="2"/>
      <c r="C1" s="3"/>
      <c r="D1" s="1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64"/>
      <c r="T1" s="6"/>
      <c r="U1" s="7"/>
      <c r="V1" s="7"/>
      <c r="W1" s="7"/>
      <c r="X1" s="7"/>
      <c r="Y1" s="8"/>
    </row>
    <row r="2" spans="1:25" ht="12" customHeight="1" x14ac:dyDescent="0.2">
      <c r="A2" s="25"/>
      <c r="B2" s="63">
        <v>10.3</v>
      </c>
      <c r="C2" s="26"/>
      <c r="D2" s="65"/>
      <c r="E2" s="11" t="s">
        <v>12</v>
      </c>
      <c r="F2" s="10"/>
      <c r="G2" s="10"/>
      <c r="H2" s="12"/>
      <c r="I2" s="12"/>
      <c r="J2" s="12"/>
      <c r="K2" s="12"/>
      <c r="L2" s="12"/>
      <c r="M2" s="12"/>
      <c r="N2" s="12"/>
      <c r="O2" s="12"/>
      <c r="P2" s="11"/>
      <c r="Q2" s="11"/>
      <c r="R2" s="11"/>
      <c r="S2" s="66"/>
      <c r="T2" s="131" t="s">
        <v>0</v>
      </c>
      <c r="V2" s="170"/>
      <c r="W2" s="170"/>
      <c r="X2" s="170"/>
      <c r="Y2" s="71"/>
    </row>
    <row r="3" spans="1:25" ht="12" customHeight="1" thickBot="1" x14ac:dyDescent="0.25">
      <c r="A3" s="13"/>
      <c r="B3" s="14"/>
      <c r="C3" s="15"/>
      <c r="D3" s="13"/>
      <c r="E3" s="14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17"/>
      <c r="S3" s="67"/>
      <c r="T3" s="18"/>
      <c r="U3" s="19"/>
      <c r="V3" s="19"/>
      <c r="W3" s="19"/>
      <c r="X3" s="19"/>
      <c r="Y3" s="20"/>
    </row>
    <row r="4" spans="1:25" ht="6" customHeight="1" x14ac:dyDescent="0.2"/>
    <row r="5" spans="1:25" ht="12" customHeight="1" x14ac:dyDescent="0.2">
      <c r="A5" s="132" t="s">
        <v>1</v>
      </c>
      <c r="B5" s="28"/>
      <c r="C5" s="28"/>
      <c r="D5" s="28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28"/>
      <c r="P5" s="132" t="s">
        <v>8</v>
      </c>
      <c r="Q5" s="28"/>
      <c r="R5" s="28"/>
      <c r="S5" s="28"/>
      <c r="T5" s="171"/>
      <c r="U5" s="171"/>
      <c r="V5" s="171"/>
      <c r="W5" s="171"/>
      <c r="X5" s="171"/>
      <c r="Y5" s="171"/>
    </row>
    <row r="6" spans="1:25" ht="6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12" customHeight="1" x14ac:dyDescent="0.2">
      <c r="A7" s="132" t="s">
        <v>2</v>
      </c>
      <c r="B7" s="28"/>
      <c r="C7" s="28"/>
      <c r="D7" s="28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28"/>
      <c r="P7" s="132" t="s">
        <v>3</v>
      </c>
      <c r="Q7" s="28"/>
      <c r="R7" s="28"/>
      <c r="S7" s="28"/>
      <c r="T7" s="171"/>
      <c r="U7" s="171"/>
      <c r="V7" s="171"/>
      <c r="W7" s="171"/>
      <c r="X7" s="171"/>
      <c r="Y7" s="171"/>
    </row>
    <row r="8" spans="1:25" ht="6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ht="12" customHeight="1" x14ac:dyDescent="0.2">
      <c r="A9" s="28"/>
      <c r="B9" s="28"/>
      <c r="C9" s="28"/>
      <c r="D9" s="28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28"/>
      <c r="P9" s="133" t="s">
        <v>4</v>
      </c>
      <c r="Q9" s="28"/>
      <c r="R9" s="28"/>
      <c r="S9" s="28"/>
      <c r="T9" s="171"/>
      <c r="U9" s="171"/>
      <c r="V9" s="171"/>
      <c r="W9" s="171"/>
      <c r="X9" s="171"/>
      <c r="Y9" s="171"/>
    </row>
    <row r="10" spans="1:25" ht="6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2" customHeight="1" x14ac:dyDescent="0.2">
      <c r="A11" s="134" t="s">
        <v>12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24"/>
      <c r="V11" s="24"/>
      <c r="W11" s="24"/>
      <c r="X11" s="24"/>
      <c r="Y11" s="24"/>
    </row>
    <row r="12" spans="1:25" ht="6" customHeight="1" x14ac:dyDescent="0.2"/>
    <row r="13" spans="1:25" ht="12" customHeight="1" x14ac:dyDescent="0.2">
      <c r="B13" s="28" t="s">
        <v>72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N13" s="28" t="s">
        <v>73</v>
      </c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6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2" customHeight="1" x14ac:dyDescent="0.2">
      <c r="B15" s="28" t="s">
        <v>74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N15" s="28" t="s">
        <v>75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6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2" customHeight="1" x14ac:dyDescent="0.2">
      <c r="A17" s="134" t="s">
        <v>13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4"/>
      <c r="V17" s="24"/>
      <c r="W17" s="24"/>
      <c r="X17" s="24"/>
      <c r="Y17" s="24"/>
    </row>
    <row r="18" spans="1:25" ht="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2" customHeight="1" x14ac:dyDescent="0.2">
      <c r="B19" s="123"/>
      <c r="C19" s="124"/>
      <c r="D19" s="92" t="s">
        <v>59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6" customHeight="1" x14ac:dyDescent="0.2">
      <c r="A20" s="28"/>
      <c r="B20" s="34"/>
      <c r="C20" s="33"/>
      <c r="D20" s="92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12" customHeight="1" x14ac:dyDescent="0.2">
      <c r="B21" s="125"/>
      <c r="C21" s="126"/>
      <c r="D21" s="92" t="s">
        <v>60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6" customHeight="1" x14ac:dyDescent="0.2">
      <c r="A22" s="28"/>
      <c r="B22" s="34"/>
      <c r="C22" s="33"/>
      <c r="D22" s="9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12" customHeight="1" x14ac:dyDescent="0.2">
      <c r="B23" s="127"/>
      <c r="C23" s="128"/>
      <c r="D23" s="92" t="s">
        <v>62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6" customHeight="1" x14ac:dyDescent="0.2">
      <c r="A24" s="28"/>
      <c r="B24" s="34"/>
      <c r="C24" s="33"/>
      <c r="D24" s="9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2" customHeight="1" x14ac:dyDescent="0.2">
      <c r="B25" s="129"/>
      <c r="C25" s="130"/>
      <c r="D25" s="92" t="s">
        <v>61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6" customHeight="1" x14ac:dyDescent="0.2">
      <c r="A26" s="28"/>
      <c r="B26" s="34"/>
      <c r="C26" s="33"/>
      <c r="D26" s="92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2" customHeight="1" x14ac:dyDescent="0.2">
      <c r="B27" s="94"/>
      <c r="C27" s="95"/>
      <c r="D27" s="92" t="s">
        <v>63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6" customHeight="1" x14ac:dyDescent="0.2">
      <c r="A28" s="28"/>
      <c r="B28" s="34"/>
      <c r="C28" s="33"/>
      <c r="D28" s="92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2" customHeight="1" x14ac:dyDescent="0.2">
      <c r="B29" s="96"/>
      <c r="C29" s="97"/>
      <c r="D29" s="92" t="s">
        <v>64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6" customHeight="1" x14ac:dyDescent="0.2">
      <c r="A30" s="28"/>
      <c r="B30" s="34"/>
      <c r="C30" s="33"/>
      <c r="D30" s="92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2" customHeight="1" x14ac:dyDescent="0.2">
      <c r="B31" s="98"/>
      <c r="C31" s="99"/>
      <c r="D31" s="92" t="s">
        <v>65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6" customHeight="1" x14ac:dyDescent="0.2">
      <c r="A32" s="28"/>
      <c r="B32" s="34"/>
      <c r="C32" s="33"/>
      <c r="D32" s="92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2" customHeight="1" x14ac:dyDescent="0.2">
      <c r="B33" s="100"/>
      <c r="C33" s="101"/>
      <c r="D33" s="92" t="s">
        <v>66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6" customHeight="1" x14ac:dyDescent="0.2">
      <c r="A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12" customHeight="1" x14ac:dyDescent="0.2">
      <c r="B35" s="36" t="s">
        <v>10</v>
      </c>
      <c r="D35" s="36" t="s">
        <v>11</v>
      </c>
      <c r="E35" s="93" t="s">
        <v>69</v>
      </c>
      <c r="G35" s="35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6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12" customHeight="1" x14ac:dyDescent="0.2">
      <c r="A37" s="134" t="s">
        <v>40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  <c r="U37" s="24"/>
      <c r="V37" s="24"/>
      <c r="W37" s="24"/>
      <c r="X37" s="24"/>
      <c r="Y37" s="24"/>
    </row>
    <row r="38" spans="1:25" ht="6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2" customHeight="1" x14ac:dyDescent="0.2">
      <c r="A39" s="29" t="s">
        <v>53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ht="6" customHeight="1" x14ac:dyDescent="0.2">
      <c r="A40" s="32"/>
      <c r="B40" s="68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 ht="12" customHeight="1" x14ac:dyDescent="0.2">
      <c r="A41" s="173" t="s">
        <v>31</v>
      </c>
      <c r="B41" s="174"/>
      <c r="C41" s="175"/>
      <c r="D41" s="175"/>
      <c r="E41" s="175"/>
      <c r="F41" s="175"/>
      <c r="G41" s="176"/>
      <c r="H41" s="172" t="s">
        <v>26</v>
      </c>
      <c r="I41" s="172"/>
      <c r="J41" s="172" t="s">
        <v>27</v>
      </c>
      <c r="K41" s="172"/>
      <c r="L41" s="172" t="s">
        <v>49</v>
      </c>
      <c r="M41" s="172"/>
      <c r="N41" s="172" t="s">
        <v>29</v>
      </c>
      <c r="O41" s="172"/>
      <c r="P41" s="181" t="s">
        <v>28</v>
      </c>
      <c r="Q41" s="183"/>
      <c r="R41" s="183"/>
      <c r="S41" s="183"/>
      <c r="T41" s="182"/>
      <c r="U41" s="122" t="s">
        <v>32</v>
      </c>
      <c r="V41" s="56"/>
      <c r="W41" s="44"/>
      <c r="X41" s="44"/>
      <c r="Y41" s="45"/>
    </row>
    <row r="42" spans="1:25" ht="12" customHeight="1" x14ac:dyDescent="0.2">
      <c r="A42" s="177"/>
      <c r="B42" s="178"/>
      <c r="C42" s="179"/>
      <c r="D42" s="179"/>
      <c r="E42" s="179"/>
      <c r="F42" s="179"/>
      <c r="G42" s="180"/>
      <c r="H42" s="181" t="s">
        <v>9</v>
      </c>
      <c r="I42" s="182"/>
      <c r="J42" s="172" t="s">
        <v>9</v>
      </c>
      <c r="K42" s="172"/>
      <c r="L42" s="172" t="s">
        <v>9</v>
      </c>
      <c r="M42" s="172"/>
      <c r="N42" s="172" t="s">
        <v>9</v>
      </c>
      <c r="O42" s="172"/>
      <c r="P42" s="91" t="s">
        <v>67</v>
      </c>
      <c r="Q42" s="91" t="s">
        <v>25</v>
      </c>
      <c r="R42" s="91" t="s">
        <v>35</v>
      </c>
      <c r="S42" s="87" t="s">
        <v>68</v>
      </c>
      <c r="T42" s="88"/>
      <c r="U42" s="55" t="s">
        <v>47</v>
      </c>
      <c r="V42" s="47" t="s">
        <v>33</v>
      </c>
      <c r="W42" s="43"/>
      <c r="X42" s="44"/>
      <c r="Y42" s="45"/>
    </row>
    <row r="43" spans="1:25" ht="12" customHeight="1" x14ac:dyDescent="0.2">
      <c r="A43" s="37" t="s">
        <v>14</v>
      </c>
      <c r="B43" s="69"/>
      <c r="C43" s="30"/>
      <c r="D43" s="30"/>
      <c r="E43" s="30"/>
      <c r="F43" s="30"/>
      <c r="G43" s="31"/>
      <c r="H43" s="162"/>
      <c r="I43" s="162"/>
      <c r="J43" s="162"/>
      <c r="K43" s="162"/>
      <c r="L43" s="162"/>
      <c r="M43" s="162"/>
      <c r="N43" s="143">
        <f>SUM(H43+J43+L43)</f>
        <v>0</v>
      </c>
      <c r="O43" s="143"/>
      <c r="P43" s="38">
        <v>1</v>
      </c>
      <c r="Q43" s="38">
        <v>1</v>
      </c>
      <c r="R43" s="40">
        <v>0.03</v>
      </c>
      <c r="S43" s="144">
        <f>SUM(N43*P43*Q43*R43)</f>
        <v>0</v>
      </c>
      <c r="T43" s="145"/>
      <c r="U43" s="55" t="s">
        <v>25</v>
      </c>
      <c r="V43" s="47" t="s">
        <v>34</v>
      </c>
      <c r="W43" s="43"/>
      <c r="X43" s="44"/>
      <c r="Y43" s="45"/>
    </row>
    <row r="44" spans="1:25" ht="12" customHeight="1" x14ac:dyDescent="0.2">
      <c r="A44" s="37" t="s">
        <v>15</v>
      </c>
      <c r="B44" s="69"/>
      <c r="C44" s="30"/>
      <c r="D44" s="30"/>
      <c r="E44" s="30"/>
      <c r="F44" s="30"/>
      <c r="G44" s="31"/>
      <c r="H44" s="162"/>
      <c r="I44" s="162"/>
      <c r="J44" s="162"/>
      <c r="K44" s="162"/>
      <c r="L44" s="162"/>
      <c r="M44" s="162"/>
      <c r="N44" s="143">
        <f t="shared" ref="N44:N54" si="0">SUM(H44+J44+L44)</f>
        <v>0</v>
      </c>
      <c r="O44" s="143"/>
      <c r="P44" s="38">
        <v>1</v>
      </c>
      <c r="Q44" s="38">
        <v>0.8</v>
      </c>
      <c r="R44" s="40">
        <v>0.03</v>
      </c>
      <c r="S44" s="144">
        <f t="shared" ref="S44:S54" si="1">SUM(N44*P44*Q44*R44)</f>
        <v>0</v>
      </c>
      <c r="T44" s="145"/>
      <c r="U44" s="55" t="s">
        <v>35</v>
      </c>
      <c r="V44" s="47" t="s">
        <v>36</v>
      </c>
      <c r="W44" s="43"/>
      <c r="X44" s="44"/>
      <c r="Y44" s="45"/>
    </row>
    <row r="45" spans="1:25" ht="12" customHeight="1" x14ac:dyDescent="0.2">
      <c r="A45" s="37" t="s">
        <v>16</v>
      </c>
      <c r="B45" s="69"/>
      <c r="C45" s="30"/>
      <c r="D45" s="30"/>
      <c r="E45" s="30"/>
      <c r="F45" s="30"/>
      <c r="G45" s="31"/>
      <c r="H45" s="162"/>
      <c r="I45" s="162"/>
      <c r="J45" s="162"/>
      <c r="K45" s="162"/>
      <c r="L45" s="162"/>
      <c r="M45" s="162"/>
      <c r="N45" s="143">
        <f t="shared" si="0"/>
        <v>0</v>
      </c>
      <c r="O45" s="143"/>
      <c r="P45" s="38">
        <v>1</v>
      </c>
      <c r="Q45" s="38">
        <v>0.1</v>
      </c>
      <c r="R45" s="40">
        <v>0.03</v>
      </c>
      <c r="S45" s="144">
        <f t="shared" si="1"/>
        <v>0</v>
      </c>
      <c r="T45" s="145"/>
      <c r="U45" s="58" t="s">
        <v>46</v>
      </c>
      <c r="V45" s="48" t="s">
        <v>38</v>
      </c>
      <c r="W45" s="49"/>
      <c r="X45" s="50"/>
      <c r="Y45" s="78"/>
    </row>
    <row r="46" spans="1:25" ht="12" customHeight="1" x14ac:dyDescent="0.2">
      <c r="A46" s="37" t="s">
        <v>17</v>
      </c>
      <c r="B46" s="69"/>
      <c r="C46" s="30"/>
      <c r="D46" s="30"/>
      <c r="E46" s="30"/>
      <c r="F46" s="30"/>
      <c r="G46" s="31"/>
      <c r="H46" s="162"/>
      <c r="I46" s="162"/>
      <c r="J46" s="162"/>
      <c r="K46" s="162"/>
      <c r="L46" s="162"/>
      <c r="M46" s="162"/>
      <c r="N46" s="143">
        <f t="shared" si="0"/>
        <v>0</v>
      </c>
      <c r="O46" s="143"/>
      <c r="P46" s="38">
        <v>1</v>
      </c>
      <c r="Q46" s="38">
        <v>0.2</v>
      </c>
      <c r="R46" s="40">
        <v>0.03</v>
      </c>
      <c r="S46" s="144">
        <f t="shared" si="1"/>
        <v>0</v>
      </c>
      <c r="T46" s="145"/>
      <c r="U46" s="57"/>
      <c r="V46" s="51" t="s">
        <v>39</v>
      </c>
      <c r="W46" s="52"/>
      <c r="X46" s="53"/>
      <c r="Y46" s="79"/>
    </row>
    <row r="47" spans="1:25" ht="12" customHeight="1" x14ac:dyDescent="0.2">
      <c r="A47" s="37" t="s">
        <v>18</v>
      </c>
      <c r="B47" s="69"/>
      <c r="C47" s="30"/>
      <c r="D47" s="30"/>
      <c r="E47" s="30"/>
      <c r="F47" s="30"/>
      <c r="G47" s="31"/>
      <c r="H47" s="162"/>
      <c r="I47" s="162"/>
      <c r="J47" s="162"/>
      <c r="K47" s="162"/>
      <c r="L47" s="162"/>
      <c r="M47" s="162"/>
      <c r="N47" s="143">
        <f t="shared" si="0"/>
        <v>0</v>
      </c>
      <c r="O47" s="143"/>
      <c r="P47" s="38">
        <v>1</v>
      </c>
      <c r="Q47" s="38">
        <v>0.4</v>
      </c>
      <c r="R47" s="40">
        <v>0.03</v>
      </c>
      <c r="S47" s="144">
        <f t="shared" si="1"/>
        <v>0</v>
      </c>
      <c r="T47" s="145"/>
      <c r="U47" s="32"/>
      <c r="V47" s="32"/>
      <c r="X47" s="32"/>
      <c r="Y47" s="32"/>
    </row>
    <row r="48" spans="1:25" ht="12" customHeight="1" x14ac:dyDescent="0.2">
      <c r="A48" s="37" t="s">
        <v>19</v>
      </c>
      <c r="B48" s="69"/>
      <c r="C48" s="30"/>
      <c r="D48" s="30"/>
      <c r="E48" s="30"/>
      <c r="F48" s="30"/>
      <c r="G48" s="31"/>
      <c r="H48" s="162"/>
      <c r="I48" s="162"/>
      <c r="J48" s="162"/>
      <c r="K48" s="162"/>
      <c r="L48" s="162"/>
      <c r="M48" s="162"/>
      <c r="N48" s="143">
        <f t="shared" si="0"/>
        <v>0</v>
      </c>
      <c r="O48" s="143"/>
      <c r="P48" s="38">
        <v>1</v>
      </c>
      <c r="Q48" s="38">
        <v>0.7</v>
      </c>
      <c r="R48" s="40">
        <v>0.03</v>
      </c>
      <c r="S48" s="144">
        <f t="shared" si="1"/>
        <v>0</v>
      </c>
      <c r="T48" s="145"/>
      <c r="U48" s="32"/>
      <c r="V48" s="32"/>
      <c r="W48" s="32"/>
      <c r="X48" s="32"/>
      <c r="Y48" s="32"/>
    </row>
    <row r="49" spans="1:29" ht="12" customHeight="1" x14ac:dyDescent="0.2">
      <c r="A49" s="37" t="s">
        <v>20</v>
      </c>
      <c r="B49" s="69"/>
      <c r="C49" s="30"/>
      <c r="D49" s="30"/>
      <c r="E49" s="30"/>
      <c r="F49" s="30"/>
      <c r="G49" s="31"/>
      <c r="H49" s="162"/>
      <c r="I49" s="162"/>
      <c r="J49" s="162"/>
      <c r="K49" s="162"/>
      <c r="L49" s="162"/>
      <c r="M49" s="162"/>
      <c r="N49" s="143">
        <f t="shared" si="0"/>
        <v>0</v>
      </c>
      <c r="O49" s="143"/>
      <c r="P49" s="38">
        <v>1</v>
      </c>
      <c r="Q49" s="38">
        <v>1</v>
      </c>
      <c r="R49" s="40">
        <v>0.03</v>
      </c>
      <c r="S49" s="144">
        <f t="shared" si="1"/>
        <v>0</v>
      </c>
      <c r="T49" s="145"/>
      <c r="U49" s="32"/>
      <c r="V49" s="32"/>
      <c r="W49" s="32"/>
      <c r="X49" s="32"/>
      <c r="Y49" s="32"/>
    </row>
    <row r="50" spans="1:29" ht="12" customHeight="1" x14ac:dyDescent="0.2">
      <c r="A50" s="37" t="s">
        <v>21</v>
      </c>
      <c r="B50" s="69"/>
      <c r="C50" s="30"/>
      <c r="D50" s="30"/>
      <c r="E50" s="30"/>
      <c r="F50" s="30"/>
      <c r="G50" s="31"/>
      <c r="H50" s="162"/>
      <c r="I50" s="162"/>
      <c r="J50" s="162"/>
      <c r="K50" s="162"/>
      <c r="L50" s="162"/>
      <c r="M50" s="162"/>
      <c r="N50" s="143">
        <f t="shared" si="0"/>
        <v>0</v>
      </c>
      <c r="O50" s="143"/>
      <c r="P50" s="38">
        <v>1</v>
      </c>
      <c r="Q50" s="38">
        <v>0.6</v>
      </c>
      <c r="R50" s="40">
        <v>0.03</v>
      </c>
      <c r="S50" s="144">
        <f t="shared" si="1"/>
        <v>0</v>
      </c>
      <c r="T50" s="145"/>
      <c r="U50" s="32"/>
      <c r="V50" s="32"/>
      <c r="W50" s="32"/>
      <c r="X50" s="32"/>
      <c r="Y50" s="32"/>
    </row>
    <row r="51" spans="1:29" ht="12" customHeight="1" x14ac:dyDescent="0.2">
      <c r="A51" s="37" t="s">
        <v>22</v>
      </c>
      <c r="B51" s="69"/>
      <c r="C51" s="30"/>
      <c r="D51" s="30"/>
      <c r="E51" s="30"/>
      <c r="F51" s="30"/>
      <c r="G51" s="31"/>
      <c r="H51" s="162"/>
      <c r="I51" s="162"/>
      <c r="J51" s="162"/>
      <c r="K51" s="162"/>
      <c r="L51" s="162"/>
      <c r="M51" s="162"/>
      <c r="N51" s="143">
        <f t="shared" si="0"/>
        <v>0</v>
      </c>
      <c r="O51" s="143"/>
      <c r="P51" s="38">
        <v>1</v>
      </c>
      <c r="Q51" s="38">
        <v>0.6</v>
      </c>
      <c r="R51" s="40">
        <v>0.03</v>
      </c>
      <c r="S51" s="144">
        <f t="shared" si="1"/>
        <v>0</v>
      </c>
      <c r="T51" s="145"/>
      <c r="U51" s="32"/>
      <c r="V51" s="32"/>
      <c r="W51" s="32"/>
      <c r="X51" s="32"/>
      <c r="Y51" s="32"/>
    </row>
    <row r="52" spans="1:29" ht="12" customHeight="1" x14ac:dyDescent="0.2">
      <c r="A52" s="37" t="s">
        <v>58</v>
      </c>
      <c r="B52" s="69"/>
      <c r="C52" s="30"/>
      <c r="D52" s="30"/>
      <c r="E52" s="30"/>
      <c r="F52" s="30"/>
      <c r="G52" s="31"/>
      <c r="H52" s="162"/>
      <c r="I52" s="162"/>
      <c r="J52" s="162"/>
      <c r="K52" s="162"/>
      <c r="L52" s="162"/>
      <c r="M52" s="162"/>
      <c r="N52" s="143">
        <f t="shared" si="0"/>
        <v>0</v>
      </c>
      <c r="O52" s="143"/>
      <c r="P52" s="38">
        <v>1</v>
      </c>
      <c r="Q52" s="38">
        <v>0.6</v>
      </c>
      <c r="R52" s="40">
        <v>0.03</v>
      </c>
      <c r="S52" s="144">
        <f t="shared" si="1"/>
        <v>0</v>
      </c>
      <c r="T52" s="145"/>
      <c r="U52" s="32"/>
      <c r="V52" s="32"/>
      <c r="W52" s="32"/>
      <c r="X52" s="32"/>
      <c r="Y52" s="32"/>
    </row>
    <row r="53" spans="1:29" ht="12" customHeight="1" x14ac:dyDescent="0.2">
      <c r="A53" s="37" t="s">
        <v>23</v>
      </c>
      <c r="B53" s="69"/>
      <c r="C53" s="30"/>
      <c r="D53" s="30"/>
      <c r="E53" s="30"/>
      <c r="F53" s="30"/>
      <c r="G53" s="31"/>
      <c r="H53" s="162"/>
      <c r="I53" s="162"/>
      <c r="J53" s="162"/>
      <c r="K53" s="162"/>
      <c r="L53" s="162"/>
      <c r="M53" s="162"/>
      <c r="N53" s="143">
        <f t="shared" si="0"/>
        <v>0</v>
      </c>
      <c r="O53" s="143"/>
      <c r="P53" s="38">
        <v>1</v>
      </c>
      <c r="Q53" s="38">
        <v>0.2</v>
      </c>
      <c r="R53" s="40">
        <v>0.03</v>
      </c>
      <c r="S53" s="144">
        <f t="shared" si="1"/>
        <v>0</v>
      </c>
      <c r="T53" s="145"/>
      <c r="U53" s="32"/>
      <c r="V53" s="32"/>
      <c r="W53" s="32"/>
      <c r="X53" s="32"/>
      <c r="Y53" s="32"/>
    </row>
    <row r="54" spans="1:29" ht="12" customHeight="1" x14ac:dyDescent="0.2">
      <c r="A54" s="37" t="s">
        <v>24</v>
      </c>
      <c r="B54" s="69"/>
      <c r="C54" s="30"/>
      <c r="D54" s="30"/>
      <c r="E54" s="30"/>
      <c r="F54" s="30"/>
      <c r="G54" s="31"/>
      <c r="H54" s="142"/>
      <c r="I54" s="142"/>
      <c r="J54" s="142"/>
      <c r="K54" s="142"/>
      <c r="L54" s="142"/>
      <c r="M54" s="142"/>
      <c r="N54" s="143">
        <f t="shared" si="0"/>
        <v>0</v>
      </c>
      <c r="O54" s="143"/>
      <c r="P54" s="39">
        <v>1</v>
      </c>
      <c r="Q54" s="39">
        <v>0.2</v>
      </c>
      <c r="R54" s="40">
        <v>0.03</v>
      </c>
      <c r="S54" s="144">
        <f t="shared" si="1"/>
        <v>0</v>
      </c>
      <c r="T54" s="145"/>
      <c r="U54" s="32"/>
      <c r="V54" s="32"/>
      <c r="W54" s="32"/>
      <c r="X54" s="32"/>
      <c r="Y54" s="32"/>
    </row>
    <row r="55" spans="1:29" ht="12" customHeight="1" x14ac:dyDescent="0.2">
      <c r="A55" s="138" t="s">
        <v>80</v>
      </c>
      <c r="B55" s="139"/>
      <c r="C55" s="140"/>
      <c r="D55" s="140"/>
      <c r="E55" s="140"/>
      <c r="F55" s="140"/>
      <c r="G55" s="140"/>
      <c r="H55" s="142"/>
      <c r="I55" s="142"/>
      <c r="J55" s="142"/>
      <c r="K55" s="142"/>
      <c r="L55" s="142"/>
      <c r="M55" s="142"/>
      <c r="N55" s="143">
        <f>SUM(H55+J55+L55)</f>
        <v>0</v>
      </c>
      <c r="O55" s="143"/>
      <c r="P55" s="141"/>
      <c r="Q55" s="141"/>
      <c r="R55" s="40">
        <v>0.03</v>
      </c>
      <c r="S55" s="144">
        <f t="shared" ref="S55:S57" si="2">SUM(N55*P55*Q55*R55)</f>
        <v>0</v>
      </c>
      <c r="T55" s="145"/>
      <c r="U55" s="32"/>
      <c r="V55" s="32"/>
      <c r="W55" s="32"/>
      <c r="X55" s="32"/>
      <c r="Y55" s="32"/>
    </row>
    <row r="56" spans="1:29" ht="12" customHeight="1" x14ac:dyDescent="0.2">
      <c r="A56" s="138" t="s">
        <v>80</v>
      </c>
      <c r="B56" s="139"/>
      <c r="C56" s="140"/>
      <c r="D56" s="140"/>
      <c r="E56" s="140"/>
      <c r="F56" s="140"/>
      <c r="G56" s="140"/>
      <c r="H56" s="142"/>
      <c r="I56" s="142"/>
      <c r="J56" s="142"/>
      <c r="K56" s="142"/>
      <c r="L56" s="142"/>
      <c r="M56" s="142"/>
      <c r="N56" s="143">
        <f t="shared" ref="N56:N57" si="3">SUM(H56+J56+L56)</f>
        <v>0</v>
      </c>
      <c r="O56" s="143"/>
      <c r="P56" s="141"/>
      <c r="Q56" s="141"/>
      <c r="R56" s="40">
        <v>0.03</v>
      </c>
      <c r="S56" s="144">
        <f t="shared" si="2"/>
        <v>0</v>
      </c>
      <c r="T56" s="145"/>
      <c r="U56" s="32"/>
      <c r="V56" s="32"/>
      <c r="W56" s="32"/>
      <c r="X56" s="32"/>
      <c r="Y56" s="32"/>
    </row>
    <row r="57" spans="1:29" ht="12" customHeight="1" x14ac:dyDescent="0.2">
      <c r="A57" s="138" t="s">
        <v>80</v>
      </c>
      <c r="B57" s="139"/>
      <c r="C57" s="140"/>
      <c r="D57" s="140"/>
      <c r="E57" s="140"/>
      <c r="F57" s="140"/>
      <c r="G57" s="140"/>
      <c r="H57" s="142"/>
      <c r="I57" s="142"/>
      <c r="J57" s="142"/>
      <c r="K57" s="142"/>
      <c r="L57" s="142"/>
      <c r="M57" s="142"/>
      <c r="N57" s="143">
        <f t="shared" si="3"/>
        <v>0</v>
      </c>
      <c r="O57" s="143"/>
      <c r="P57" s="141"/>
      <c r="Q57" s="141"/>
      <c r="R57" s="40">
        <v>0.03</v>
      </c>
      <c r="S57" s="144">
        <f t="shared" si="2"/>
        <v>0</v>
      </c>
      <c r="T57" s="145"/>
      <c r="U57" s="32"/>
      <c r="V57" s="32"/>
      <c r="W57" s="32"/>
      <c r="X57" s="32"/>
      <c r="Y57" s="32"/>
    </row>
    <row r="58" spans="1:29" ht="12" customHeight="1" x14ac:dyDescent="0.2">
      <c r="A58" s="72" t="s">
        <v>52</v>
      </c>
      <c r="B58" s="69"/>
      <c r="C58" s="30"/>
      <c r="D58" s="30"/>
      <c r="E58" s="30"/>
      <c r="F58" s="30"/>
      <c r="G58" s="73"/>
      <c r="H58" s="75"/>
      <c r="I58" s="76"/>
      <c r="J58" s="76"/>
      <c r="K58" s="77"/>
      <c r="L58" s="166" t="s">
        <v>30</v>
      </c>
      <c r="M58" s="167"/>
      <c r="N58" s="168">
        <f>SUM(N43:O54)</f>
        <v>0</v>
      </c>
      <c r="O58" s="169"/>
      <c r="P58" s="163" t="s">
        <v>50</v>
      </c>
      <c r="Q58" s="164"/>
      <c r="R58" s="165"/>
      <c r="S58" s="157">
        <f>SUM(S43:T57)</f>
        <v>0</v>
      </c>
      <c r="T58" s="158"/>
      <c r="U58" s="32"/>
      <c r="V58" s="32"/>
      <c r="W58" s="32"/>
      <c r="X58" s="32"/>
      <c r="Y58" s="32"/>
    </row>
    <row r="59" spans="1:29" ht="6" customHeight="1" x14ac:dyDescent="0.2">
      <c r="A59" s="32"/>
      <c r="B59" s="68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spans="1:29" ht="12" customHeight="1" x14ac:dyDescent="0.2">
      <c r="A60" s="74" t="s">
        <v>78</v>
      </c>
      <c r="B60" s="70"/>
      <c r="C60" s="42"/>
      <c r="D60" s="42"/>
      <c r="E60" s="42"/>
      <c r="F60" s="42"/>
      <c r="G60" s="42"/>
      <c r="H60" s="80"/>
      <c r="I60" s="80"/>
      <c r="J60" s="41"/>
      <c r="K60" s="41"/>
      <c r="L60" s="73"/>
      <c r="M60" s="73"/>
      <c r="N60" s="89"/>
      <c r="O60" s="184" t="s">
        <v>37</v>
      </c>
      <c r="P60" s="186"/>
      <c r="Q60" s="62"/>
      <c r="R60" s="62"/>
      <c r="S60" s="59"/>
      <c r="T60" s="59"/>
      <c r="U60" s="32"/>
      <c r="V60" s="32"/>
      <c r="W60" s="32"/>
      <c r="X60" s="32"/>
      <c r="Y60" s="32"/>
    </row>
    <row r="61" spans="1:29" ht="12" customHeight="1" x14ac:dyDescent="0.2">
      <c r="A61" s="37" t="s">
        <v>71</v>
      </c>
      <c r="B61" s="70"/>
      <c r="C61" s="42"/>
      <c r="D61" s="42"/>
      <c r="E61" s="42"/>
      <c r="F61" s="42"/>
      <c r="G61" s="42"/>
      <c r="H61" s="80"/>
      <c r="I61" s="113"/>
      <c r="J61" s="41"/>
      <c r="K61" s="108"/>
      <c r="L61" s="154" t="s">
        <v>50</v>
      </c>
      <c r="M61" s="155"/>
      <c r="N61" s="156"/>
      <c r="O61" s="187">
        <f>SUM(S58)</f>
        <v>0</v>
      </c>
      <c r="P61" s="188"/>
      <c r="Q61" s="62"/>
      <c r="R61" s="148" t="s">
        <v>32</v>
      </c>
      <c r="S61" s="149"/>
      <c r="T61" s="149"/>
      <c r="U61" s="149"/>
      <c r="V61" s="149"/>
      <c r="W61" s="149"/>
      <c r="X61" s="150"/>
      <c r="Y61" s="32"/>
    </row>
    <row r="62" spans="1:29" ht="6" customHeight="1" x14ac:dyDescent="0.2">
      <c r="A62" s="32"/>
      <c r="B62" s="68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151"/>
      <c r="S62" s="152"/>
      <c r="T62" s="152"/>
      <c r="U62" s="152"/>
      <c r="V62" s="152"/>
      <c r="W62" s="152"/>
      <c r="X62" s="153"/>
      <c r="Y62" s="32"/>
    </row>
    <row r="63" spans="1:29" s="21" customFormat="1" ht="12" customHeight="1" x14ac:dyDescent="0.2">
      <c r="A63" s="74" t="s">
        <v>79</v>
      </c>
      <c r="B63" s="70"/>
      <c r="C63" s="42"/>
      <c r="D63" s="42"/>
      <c r="E63" s="42"/>
      <c r="F63" s="42"/>
      <c r="G63" s="42"/>
      <c r="H63" s="120"/>
      <c r="I63" s="121"/>
      <c r="J63" s="184" t="s">
        <v>42</v>
      </c>
      <c r="K63" s="186"/>
      <c r="L63" s="184" t="s">
        <v>41</v>
      </c>
      <c r="M63" s="186"/>
      <c r="N63" s="81" t="s">
        <v>43</v>
      </c>
      <c r="O63" s="184" t="s">
        <v>56</v>
      </c>
      <c r="P63" s="186"/>
      <c r="Q63" s="112"/>
      <c r="R63" s="104" t="s">
        <v>42</v>
      </c>
      <c r="S63" s="51" t="s">
        <v>44</v>
      </c>
      <c r="T63" s="105"/>
      <c r="U63" s="53"/>
      <c r="V63" s="53"/>
      <c r="W63" s="53"/>
      <c r="X63" s="79"/>
      <c r="AA63" s="81" t="s">
        <v>56</v>
      </c>
      <c r="AB63" s="81" t="s">
        <v>57</v>
      </c>
      <c r="AC63" s="85"/>
    </row>
    <row r="64" spans="1:29" ht="12" customHeight="1" x14ac:dyDescent="0.2">
      <c r="A64" s="37" t="s">
        <v>70</v>
      </c>
      <c r="B64" s="70"/>
      <c r="C64" s="42"/>
      <c r="D64" s="42"/>
      <c r="E64" s="82"/>
      <c r="F64" s="119"/>
      <c r="G64" s="30"/>
      <c r="H64" s="119" t="s">
        <v>55</v>
      </c>
      <c r="I64" s="108"/>
      <c r="J64" s="189"/>
      <c r="K64" s="190"/>
      <c r="L64" s="191">
        <f>SQRT(J64)</f>
        <v>0</v>
      </c>
      <c r="M64" s="192"/>
      <c r="N64" s="135">
        <v>0.5</v>
      </c>
      <c r="O64" s="144">
        <f>IF(J64&gt;0,AC64,0)</f>
        <v>0</v>
      </c>
      <c r="P64" s="145"/>
      <c r="Q64" s="54"/>
      <c r="R64" s="58" t="s">
        <v>41</v>
      </c>
      <c r="S64" s="102" t="s">
        <v>45</v>
      </c>
      <c r="T64" s="103"/>
      <c r="U64" s="50"/>
      <c r="V64" s="50"/>
      <c r="W64" s="50"/>
      <c r="X64" s="78"/>
      <c r="AA64" s="83">
        <f>SUM(L64*N64)</f>
        <v>0</v>
      </c>
      <c r="AB64" s="84">
        <v>4</v>
      </c>
      <c r="AC64" s="84">
        <f>IF(AA64&gt;AB64,AA64,AB64)</f>
        <v>4</v>
      </c>
    </row>
    <row r="65" spans="1:36" ht="12" customHeight="1" x14ac:dyDescent="0.2">
      <c r="A65" s="37" t="s">
        <v>51</v>
      </c>
      <c r="B65" s="70"/>
      <c r="C65" s="42"/>
      <c r="D65" s="42"/>
      <c r="E65" s="42"/>
      <c r="F65" s="42"/>
      <c r="G65" s="42"/>
      <c r="H65" s="41"/>
      <c r="I65" s="41"/>
      <c r="J65" s="80"/>
      <c r="K65" s="90"/>
      <c r="L65" s="154" t="s">
        <v>76</v>
      </c>
      <c r="M65" s="155"/>
      <c r="N65" s="156"/>
      <c r="O65" s="187"/>
      <c r="P65" s="188"/>
      <c r="Q65" s="115"/>
      <c r="R65" s="46" t="s">
        <v>43</v>
      </c>
      <c r="S65" s="109" t="s">
        <v>48</v>
      </c>
      <c r="T65" s="110"/>
      <c r="U65" s="110"/>
      <c r="V65" s="110"/>
      <c r="W65" s="110"/>
      <c r="X65" s="111"/>
      <c r="AD65" s="115"/>
      <c r="AE65" s="115"/>
      <c r="AF65" s="115"/>
      <c r="AG65" s="115"/>
      <c r="AH65" s="115"/>
      <c r="AI65" s="115"/>
      <c r="AJ65" s="115"/>
    </row>
    <row r="66" spans="1:36" ht="6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115"/>
      <c r="Q66" s="115"/>
      <c r="R66" s="115"/>
      <c r="S66" s="115"/>
      <c r="T66" s="115"/>
      <c r="U66" s="115"/>
      <c r="V66" s="115"/>
      <c r="W66" s="32"/>
      <c r="X66" s="32"/>
      <c r="Y66" s="32"/>
      <c r="AD66" s="115"/>
      <c r="AE66" s="115"/>
      <c r="AF66" s="115"/>
      <c r="AG66" s="115"/>
      <c r="AH66" s="115"/>
      <c r="AI66" s="115"/>
      <c r="AJ66" s="115"/>
    </row>
    <row r="67" spans="1:36" ht="12" customHeight="1" x14ac:dyDescent="0.2">
      <c r="A67" s="74" t="s">
        <v>77</v>
      </c>
      <c r="B67" s="69"/>
      <c r="C67" s="30"/>
      <c r="D67" s="30"/>
      <c r="E67" s="30"/>
      <c r="F67" s="30"/>
      <c r="G67" s="73"/>
      <c r="H67" s="41"/>
      <c r="I67" s="108"/>
      <c r="J67" s="184" t="s">
        <v>54</v>
      </c>
      <c r="K67" s="185"/>
      <c r="L67" s="185"/>
      <c r="M67" s="185"/>
      <c r="N67" s="186"/>
      <c r="O67" s="157">
        <f>SUM(O61+O64+O65)</f>
        <v>0</v>
      </c>
      <c r="P67" s="158"/>
      <c r="Q67" s="54"/>
      <c r="S67" s="54"/>
      <c r="T67" s="54"/>
      <c r="U67" s="54"/>
      <c r="V67" s="54"/>
      <c r="AD67" s="60"/>
      <c r="AE67" s="54"/>
      <c r="AG67" s="54"/>
      <c r="AH67" s="54"/>
      <c r="AI67" s="54"/>
      <c r="AJ67" s="54"/>
    </row>
    <row r="68" spans="1:36" ht="12" customHeight="1" x14ac:dyDescent="0.2">
      <c r="A68" s="116"/>
      <c r="B68" s="106"/>
      <c r="C68" s="107"/>
      <c r="D68" s="107"/>
      <c r="E68" s="107"/>
      <c r="F68" s="107"/>
      <c r="G68" s="107"/>
      <c r="H68" s="86"/>
      <c r="I68" s="86"/>
      <c r="J68" s="62"/>
      <c r="K68" s="62"/>
      <c r="L68" s="62"/>
      <c r="M68" s="118"/>
      <c r="N68" s="118"/>
      <c r="O68" s="60"/>
      <c r="P68" s="60"/>
      <c r="Q68" s="54"/>
      <c r="S68" s="54"/>
      <c r="T68" s="54"/>
      <c r="U68" s="54"/>
      <c r="V68" s="54"/>
      <c r="AD68" s="60"/>
      <c r="AE68" s="54"/>
      <c r="AG68" s="54"/>
      <c r="AH68" s="54"/>
      <c r="AI68" s="54"/>
      <c r="AJ68" s="54"/>
    </row>
    <row r="69" spans="1:36" ht="12" customHeight="1" x14ac:dyDescent="0.2">
      <c r="A69" s="107"/>
      <c r="B69" s="68"/>
      <c r="C69" s="32"/>
      <c r="D69" s="32"/>
      <c r="E69" s="32"/>
      <c r="F69" s="32"/>
      <c r="G69" s="62"/>
      <c r="H69" s="107"/>
      <c r="I69" s="107"/>
      <c r="J69" s="107"/>
      <c r="K69" s="107"/>
      <c r="L69" s="107"/>
      <c r="M69" s="117"/>
      <c r="N69" s="117"/>
      <c r="O69" s="61"/>
      <c r="P69" s="60"/>
      <c r="Q69" s="114"/>
      <c r="R69" s="114"/>
      <c r="S69" s="114"/>
      <c r="T69" s="114"/>
      <c r="U69" s="114"/>
      <c r="V69" s="114"/>
      <c r="AD69" s="60"/>
      <c r="AE69" s="114"/>
      <c r="AF69" s="114"/>
      <c r="AG69" s="114"/>
      <c r="AH69" s="114"/>
      <c r="AI69" s="114"/>
      <c r="AJ69" s="114"/>
    </row>
    <row r="70" spans="1:36" ht="6" customHeigh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36" ht="12" customHeight="1" x14ac:dyDescent="0.2">
      <c r="A71" s="133" t="s">
        <v>6</v>
      </c>
      <c r="B71" s="32"/>
      <c r="C71" s="32"/>
      <c r="D71" s="137" t="s">
        <v>5</v>
      </c>
      <c r="E71" s="28"/>
      <c r="F71" s="32"/>
      <c r="G71" s="32"/>
      <c r="H71" s="32"/>
      <c r="I71" s="32"/>
      <c r="J71" s="32"/>
      <c r="K71" s="32"/>
      <c r="L71" s="32"/>
      <c r="M71" s="137" t="s">
        <v>7</v>
      </c>
      <c r="N71" s="28"/>
      <c r="O71" s="32"/>
      <c r="P71" s="28"/>
      <c r="Q71" s="32"/>
      <c r="R71" s="32"/>
      <c r="S71" s="32"/>
      <c r="T71" s="32"/>
      <c r="U71" s="32"/>
      <c r="V71" s="29" t="s">
        <v>81</v>
      </c>
      <c r="W71" s="28"/>
      <c r="X71" s="29"/>
      <c r="Y71" s="29"/>
    </row>
    <row r="72" spans="1:36" s="27" customFormat="1" ht="6" customHeigh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36" ht="17.25" customHeight="1" x14ac:dyDescent="0.2">
      <c r="A73" s="146"/>
      <c r="B73" s="146"/>
      <c r="C73" s="35"/>
      <c r="D73" s="147"/>
      <c r="E73" s="147"/>
      <c r="F73" s="147"/>
      <c r="G73" s="147"/>
      <c r="H73" s="147"/>
      <c r="I73" s="147"/>
      <c r="J73" s="147"/>
      <c r="K73" s="147"/>
      <c r="L73" s="35"/>
      <c r="M73" s="147"/>
      <c r="N73" s="147"/>
      <c r="O73" s="147"/>
      <c r="P73" s="147"/>
      <c r="Q73" s="147"/>
      <c r="R73" s="147"/>
      <c r="S73" s="147"/>
      <c r="T73" s="147"/>
      <c r="U73" s="35"/>
      <c r="V73" s="147"/>
      <c r="W73" s="147"/>
      <c r="X73" s="147"/>
      <c r="Y73" s="147"/>
    </row>
    <row r="74" spans="1:36" ht="12" customHeight="1" x14ac:dyDescent="0.2">
      <c r="A74" s="136"/>
      <c r="B74" s="35"/>
      <c r="C74" s="35"/>
      <c r="D74" s="159"/>
      <c r="E74" s="159"/>
      <c r="F74" s="159"/>
      <c r="G74" s="159"/>
      <c r="H74" s="159"/>
      <c r="I74" s="159"/>
      <c r="J74" s="159"/>
      <c r="K74" s="159"/>
      <c r="L74" s="33"/>
      <c r="M74" s="160"/>
      <c r="N74" s="160"/>
      <c r="O74" s="160"/>
      <c r="P74" s="160"/>
      <c r="Q74" s="160"/>
      <c r="R74" s="160"/>
      <c r="S74" s="160"/>
      <c r="T74" s="160"/>
      <c r="U74" s="33"/>
      <c r="V74" s="160"/>
      <c r="W74" s="160"/>
      <c r="X74" s="160"/>
      <c r="Y74" s="160"/>
    </row>
    <row r="75" spans="1:36" ht="17.25" customHeight="1" x14ac:dyDescent="0.2">
      <c r="C75" s="35"/>
      <c r="D75" s="161"/>
      <c r="E75" s="161"/>
      <c r="F75" s="161"/>
      <c r="G75" s="161"/>
      <c r="H75" s="161"/>
      <c r="I75" s="161"/>
      <c r="J75" s="161"/>
      <c r="K75" s="161"/>
      <c r="L75" s="35"/>
      <c r="M75" s="147"/>
      <c r="N75" s="147"/>
      <c r="O75" s="147"/>
      <c r="P75" s="147"/>
      <c r="Q75" s="147"/>
      <c r="R75" s="147"/>
      <c r="S75" s="147"/>
      <c r="T75" s="147"/>
      <c r="U75" s="35"/>
      <c r="V75" s="147"/>
      <c r="W75" s="147"/>
      <c r="X75" s="147"/>
      <c r="Y75" s="147"/>
    </row>
    <row r="76" spans="1:36" s="27" customFormat="1" ht="6" customHeight="1" x14ac:dyDescent="0.2">
      <c r="A76" s="32"/>
      <c r="B76" s="68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36" ht="12" customHeight="1" x14ac:dyDescent="0.2"/>
    <row r="78" spans="1:36" ht="12" customHeight="1" x14ac:dyDescent="0.2"/>
    <row r="79" spans="1:36" ht="12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36" ht="12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2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2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2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2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2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2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2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2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2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2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2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2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2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2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2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2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2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2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2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2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ht="12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12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12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ht="12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ht="12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ht="12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2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ht="12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ht="12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ht="12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ht="12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ht="12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2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ht="12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12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12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12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2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2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2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2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2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2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2" customHeight="1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2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2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2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2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2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2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2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2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2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2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2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2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2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2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2" customHeight="1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2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2" customHeight="1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2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2" customHeight="1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2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2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2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2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2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2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2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2" customHeight="1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2" customHeight="1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2" customHeight="1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2" customHeight="1" x14ac:dyDescent="0.2"/>
    <row r="155" spans="1:25" ht="12" customHeight="1" x14ac:dyDescent="0.2"/>
    <row r="156" spans="1:25" ht="12" customHeight="1" x14ac:dyDescent="0.2"/>
    <row r="157" spans="1:25" ht="12" customHeight="1" x14ac:dyDescent="0.2"/>
    <row r="158" spans="1:25" ht="12" customHeight="1" x14ac:dyDescent="0.2"/>
    <row r="159" spans="1:25" ht="12" customHeight="1" x14ac:dyDescent="0.2"/>
    <row r="160" spans="1:25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</sheetData>
  <sheetProtection sheet="1" objects="1" scenarios="1"/>
  <mergeCells count="120">
    <mergeCell ref="L48:M48"/>
    <mergeCell ref="L49:M49"/>
    <mergeCell ref="O67:P67"/>
    <mergeCell ref="J67:N67"/>
    <mergeCell ref="L63:M63"/>
    <mergeCell ref="O63:P63"/>
    <mergeCell ref="O60:P60"/>
    <mergeCell ref="O61:P61"/>
    <mergeCell ref="J64:K64"/>
    <mergeCell ref="L64:M64"/>
    <mergeCell ref="O64:P64"/>
    <mergeCell ref="O65:P65"/>
    <mergeCell ref="L65:N65"/>
    <mergeCell ref="J63:K63"/>
    <mergeCell ref="J54:K54"/>
    <mergeCell ref="L56:M56"/>
    <mergeCell ref="N56:O56"/>
    <mergeCell ref="L51:M51"/>
    <mergeCell ref="L52:M52"/>
    <mergeCell ref="H41:I41"/>
    <mergeCell ref="J41:K41"/>
    <mergeCell ref="H42:I42"/>
    <mergeCell ref="J42:K42"/>
    <mergeCell ref="H43:I43"/>
    <mergeCell ref="L50:M50"/>
    <mergeCell ref="P41:T41"/>
    <mergeCell ref="L53:M53"/>
    <mergeCell ref="L54:M54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N53:O53"/>
    <mergeCell ref="H54:I54"/>
    <mergeCell ref="S53:T53"/>
    <mergeCell ref="S54:T54"/>
    <mergeCell ref="L46:M46"/>
    <mergeCell ref="L47:M47"/>
    <mergeCell ref="H48:I48"/>
    <mergeCell ref="H49:I49"/>
    <mergeCell ref="H50:I50"/>
    <mergeCell ref="H51:I51"/>
    <mergeCell ref="J50:K50"/>
    <mergeCell ref="J51:K51"/>
    <mergeCell ref="J48:K48"/>
    <mergeCell ref="J49:K49"/>
    <mergeCell ref="H52:I52"/>
    <mergeCell ref="J52:K52"/>
    <mergeCell ref="V2:X2"/>
    <mergeCell ref="E5:N5"/>
    <mergeCell ref="E7:N7"/>
    <mergeCell ref="E9:N9"/>
    <mergeCell ref="T5:Y5"/>
    <mergeCell ref="T7:Y7"/>
    <mergeCell ref="T9:Y9"/>
    <mergeCell ref="H53:I53"/>
    <mergeCell ref="J53:K53"/>
    <mergeCell ref="J45:K45"/>
    <mergeCell ref="J46:K46"/>
    <mergeCell ref="L41:M41"/>
    <mergeCell ref="L42:M42"/>
    <mergeCell ref="L43:M43"/>
    <mergeCell ref="L44:M44"/>
    <mergeCell ref="L45:M45"/>
    <mergeCell ref="J47:K47"/>
    <mergeCell ref="N41:O41"/>
    <mergeCell ref="N42:O42"/>
    <mergeCell ref="N43:O43"/>
    <mergeCell ref="N44:O44"/>
    <mergeCell ref="N45:O45"/>
    <mergeCell ref="A41:G42"/>
    <mergeCell ref="S52:T52"/>
    <mergeCell ref="D74:K74"/>
    <mergeCell ref="M74:T74"/>
    <mergeCell ref="V74:Y74"/>
    <mergeCell ref="D75:K75"/>
    <mergeCell ref="M75:T75"/>
    <mergeCell ref="V75:Y75"/>
    <mergeCell ref="J43:K43"/>
    <mergeCell ref="H44:I44"/>
    <mergeCell ref="J44:K44"/>
    <mergeCell ref="H45:I45"/>
    <mergeCell ref="H46:I46"/>
    <mergeCell ref="H47:I47"/>
    <mergeCell ref="P58:R58"/>
    <mergeCell ref="L58:M58"/>
    <mergeCell ref="N58:O58"/>
    <mergeCell ref="N54:O54"/>
    <mergeCell ref="N46:O46"/>
    <mergeCell ref="N47:O47"/>
    <mergeCell ref="N48:O48"/>
    <mergeCell ref="N49:O49"/>
    <mergeCell ref="N50:O50"/>
    <mergeCell ref="N51:O51"/>
    <mergeCell ref="N52:O52"/>
    <mergeCell ref="H55:I55"/>
    <mergeCell ref="H57:I57"/>
    <mergeCell ref="J57:K57"/>
    <mergeCell ref="L57:M57"/>
    <mergeCell ref="N57:O57"/>
    <mergeCell ref="S55:T55"/>
    <mergeCell ref="S56:T56"/>
    <mergeCell ref="S57:T57"/>
    <mergeCell ref="A73:B73"/>
    <mergeCell ref="D73:K73"/>
    <mergeCell ref="M73:T73"/>
    <mergeCell ref="R61:X62"/>
    <mergeCell ref="L61:N61"/>
    <mergeCell ref="S58:T58"/>
    <mergeCell ref="V73:Y73"/>
    <mergeCell ref="J55:K55"/>
    <mergeCell ref="L55:M55"/>
    <mergeCell ref="N55:O55"/>
    <mergeCell ref="H56:I56"/>
    <mergeCell ref="J56:K56"/>
  </mergeCells>
  <pageMargins left="0.51181102362204722" right="0.51181102362204722" top="0.59055118110236227" bottom="0.59055118110236227" header="0.31496062992125984" footer="0.31496062992125984"/>
  <pageSetup paperSize="9" orientation="portrait" r:id="rId1"/>
  <headerFooter>
    <oddFooter>&amp;L&amp;6&amp;F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12</xdr:row>
                    <xdr:rowOff>0</xdr:rowOff>
                  </from>
                  <to>
                    <xdr:col>0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14</xdr:row>
                    <xdr:rowOff>0</xdr:rowOff>
                  </from>
                  <to>
                    <xdr:col>0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17</xdr:row>
                    <xdr:rowOff>66675</xdr:rowOff>
                  </from>
                  <to>
                    <xdr:col>0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19</xdr:row>
                    <xdr:rowOff>66675</xdr:rowOff>
                  </from>
                  <to>
                    <xdr:col>0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21</xdr:row>
                    <xdr:rowOff>66675</xdr:rowOff>
                  </from>
                  <to>
                    <xdr:col>0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23</xdr:row>
                    <xdr:rowOff>66675</xdr:rowOff>
                  </from>
                  <to>
                    <xdr:col>0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25</xdr:row>
                    <xdr:rowOff>66675</xdr:rowOff>
                  </from>
                  <to>
                    <xdr:col>0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27</xdr:row>
                    <xdr:rowOff>66675</xdr:rowOff>
                  </from>
                  <to>
                    <xdr:col>0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Check Box 24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29</xdr:row>
                    <xdr:rowOff>66675</xdr:rowOff>
                  </from>
                  <to>
                    <xdr:col>0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31</xdr:row>
                    <xdr:rowOff>66675</xdr:rowOff>
                  </from>
                  <to>
                    <xdr:col>0</xdr:col>
                    <xdr:colOff>238125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33</xdr:row>
                    <xdr:rowOff>66675</xdr:rowOff>
                  </from>
                  <to>
                    <xdr:col>0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33</xdr:row>
                    <xdr:rowOff>66675</xdr:rowOff>
                  </from>
                  <to>
                    <xdr:col>2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6" name="Check Box 30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14</xdr:row>
                    <xdr:rowOff>0</xdr:rowOff>
                  </from>
                  <to>
                    <xdr:col>12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7" name="Check Box 31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12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BF1B8-212A-48CB-9099-6A7C2BC77B78}">
  <ds:schemaRefs>
    <ds:schemaRef ds:uri="http://schemas.microsoft.com/office/2006/metadata/properties"/>
    <ds:schemaRef ds:uri="http://schemas.microsoft.com/office/infopath/2007/PartnerControls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customXml/itemProps2.xml><?xml version="1.0" encoding="utf-8"?>
<ds:datastoreItem xmlns:ds="http://schemas.openxmlformats.org/officeDocument/2006/customXml" ds:itemID="{02206ECF-63AA-4A1B-A958-D6788B13A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3B540C-62C0-4EDC-B164-6D014F827D7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10.3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Stämpfli Andreas, TVS TAB</dc:creator>
  <cp:lastModifiedBy>Stämpfli Andreas, TVS TAB</cp:lastModifiedBy>
  <cp:lastPrinted>2024-03-18T12:46:45Z</cp:lastPrinted>
  <dcterms:created xsi:type="dcterms:W3CDTF">2015-03-12T12:54:10Z</dcterms:created>
  <dcterms:modified xsi:type="dcterms:W3CDTF">2025-03-13T15:16:45Z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0x0101006A148DA00457824EA85DDB6A8E8F551C</vt:lpwstr>
  </property>
</Properties>
</file>