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O:\900_Unterstuetzung\990_Managementsystem\990_02_Qualitätshandbuch\01_QHB_Aktuell\Beschaffung\"/>
    </mc:Choice>
  </mc:AlternateContent>
  <xr:revisionPtr revIDLastSave="0" documentId="8_{E482B775-07A3-4A0B-99BF-F2A3D5AC84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C50" i="1"/>
  <c r="G50" i="1"/>
  <c r="B51" i="1"/>
  <c r="C51" i="1"/>
  <c r="G51" i="1"/>
  <c r="B52" i="1"/>
  <c r="C52" i="1"/>
  <c r="G52" i="1"/>
  <c r="B53" i="1"/>
  <c r="C53" i="1"/>
  <c r="G53" i="1"/>
  <c r="B54" i="1"/>
  <c r="C54" i="1"/>
  <c r="G54" i="1"/>
  <c r="B55" i="1"/>
  <c r="G55" i="1"/>
  <c r="B56" i="1"/>
  <c r="G56" i="1"/>
  <c r="B57" i="1"/>
  <c r="G57" i="1"/>
  <c r="B58" i="1"/>
  <c r="G58" i="1"/>
  <c r="B59" i="1"/>
  <c r="G59" i="1"/>
  <c r="B64" i="1"/>
  <c r="C64" i="1"/>
  <c r="G64" i="1"/>
  <c r="B65" i="1"/>
  <c r="C65" i="1"/>
  <c r="G65" i="1"/>
  <c r="B66" i="1"/>
  <c r="C66" i="1"/>
  <c r="G66" i="1"/>
  <c r="B67" i="1"/>
  <c r="C67" i="1"/>
  <c r="G67" i="1"/>
  <c r="B68" i="1"/>
  <c r="C68" i="1"/>
  <c r="G68" i="1"/>
  <c r="B69" i="1"/>
  <c r="G69" i="1"/>
  <c r="B70" i="1"/>
  <c r="G70" i="1"/>
  <c r="B71" i="1"/>
  <c r="G71" i="1"/>
  <c r="B72" i="1"/>
  <c r="G72" i="1"/>
  <c r="B73" i="1"/>
  <c r="G73" i="1"/>
  <c r="B78" i="1"/>
  <c r="C78" i="1"/>
  <c r="G78" i="1"/>
  <c r="B79" i="1"/>
  <c r="C79" i="1"/>
  <c r="G79" i="1"/>
  <c r="B80" i="1"/>
  <c r="C80" i="1"/>
  <c r="G80" i="1"/>
  <c r="B81" i="1"/>
  <c r="C81" i="1"/>
  <c r="G81" i="1"/>
  <c r="B82" i="1"/>
  <c r="C82" i="1"/>
  <c r="G82" i="1"/>
  <c r="B83" i="1"/>
  <c r="G83" i="1"/>
  <c r="B84" i="1"/>
  <c r="G84" i="1"/>
  <c r="B85" i="1"/>
  <c r="G85" i="1"/>
  <c r="B86" i="1"/>
  <c r="G86" i="1"/>
  <c r="B87" i="1"/>
  <c r="G87" i="1"/>
  <c r="B92" i="1"/>
  <c r="C92" i="1"/>
  <c r="G92" i="1"/>
  <c r="B93" i="1"/>
  <c r="C93" i="1"/>
  <c r="G93" i="1"/>
  <c r="B94" i="1"/>
  <c r="C94" i="1"/>
  <c r="G94" i="1"/>
  <c r="B95" i="1"/>
  <c r="C95" i="1"/>
  <c r="G95" i="1"/>
  <c r="B96" i="1"/>
  <c r="C96" i="1"/>
  <c r="G96" i="1"/>
  <c r="B97" i="1"/>
  <c r="G97" i="1"/>
  <c r="B98" i="1"/>
  <c r="G98" i="1"/>
  <c r="B99" i="1"/>
  <c r="G99" i="1"/>
  <c r="B100" i="1"/>
  <c r="G100" i="1"/>
  <c r="B101" i="1"/>
  <c r="G101" i="1"/>
  <c r="B106" i="1"/>
  <c r="C106" i="1"/>
  <c r="G106" i="1"/>
  <c r="B107" i="1"/>
  <c r="C107" i="1"/>
  <c r="G107" i="1"/>
  <c r="B108" i="1"/>
  <c r="C108" i="1"/>
  <c r="G108" i="1"/>
  <c r="B109" i="1"/>
  <c r="C109" i="1"/>
  <c r="G109" i="1"/>
  <c r="B110" i="1"/>
  <c r="C110" i="1"/>
  <c r="G110" i="1"/>
  <c r="B111" i="1"/>
  <c r="G111" i="1"/>
  <c r="B112" i="1"/>
  <c r="G112" i="1"/>
  <c r="B113" i="1"/>
  <c r="G113" i="1"/>
  <c r="B114" i="1"/>
  <c r="G114" i="1"/>
  <c r="B115" i="1"/>
  <c r="G115" i="1"/>
  <c r="B120" i="1"/>
  <c r="C120" i="1"/>
  <c r="G120" i="1"/>
  <c r="B121" i="1"/>
  <c r="C121" i="1"/>
  <c r="G121" i="1"/>
  <c r="B122" i="1"/>
  <c r="C122" i="1"/>
  <c r="G122" i="1"/>
  <c r="B123" i="1"/>
  <c r="C123" i="1"/>
  <c r="G123" i="1"/>
  <c r="B124" i="1"/>
  <c r="C124" i="1"/>
  <c r="G124" i="1"/>
  <c r="B125" i="1"/>
  <c r="G125" i="1"/>
  <c r="B126" i="1"/>
  <c r="G126" i="1"/>
  <c r="B127" i="1"/>
  <c r="G127" i="1"/>
  <c r="B128" i="1"/>
  <c r="G128" i="1"/>
  <c r="B129" i="1"/>
  <c r="G129" i="1"/>
  <c r="G119" i="1" l="1"/>
  <c r="G20" i="1" s="1"/>
  <c r="G105" i="1"/>
  <c r="G19" i="1" s="1"/>
  <c r="G91" i="1"/>
  <c r="G18" i="1" s="1"/>
  <c r="G49" i="1"/>
  <c r="G15" i="1" s="1"/>
  <c r="G77" i="1"/>
  <c r="G17" i="1" s="1"/>
  <c r="G63" i="1"/>
  <c r="G16" i="1" s="1"/>
  <c r="G21" i="1" l="1"/>
  <c r="G23" i="1" s="1"/>
  <c r="G24" i="1"/>
  <c r="G25" i="1" l="1"/>
  <c r="G26" i="1" s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Es können lediglich die rot eingefärbten Zellen ausgefüllt werden. Zuerst sind auf der Seite 2 die Schlüsselpersonen mit Namen und die weiteren Mitarbeiter mit den entsprechenden Stundenansätzen aufzulisten. Anschliessend sind die Stunden für die einzelnen Phasen einzutragen. Die einzelnen Frankenbeträge werden automatisch auf die Seite 1 übertragen.</t>
        </r>
      </text>
    </comment>
  </commentList>
</comments>
</file>

<file path=xl/sharedStrings.xml><?xml version="1.0" encoding="utf-8"?>
<sst xmlns="http://schemas.openxmlformats.org/spreadsheetml/2006/main" count="184" uniqueCount="37">
  <si>
    <t>Name</t>
  </si>
  <si>
    <t>Funktion</t>
  </si>
  <si>
    <t>weitere Mitarbeiter (Funktion aufführen)</t>
  </si>
  <si>
    <t>Schlüsselpersonen (namentlich mit Funktion aufführen)</t>
  </si>
  <si>
    <t>h</t>
  </si>
  <si>
    <t>Zusammenstellung Honorare</t>
  </si>
  <si>
    <t>Total Phase 1: Strategische Planung</t>
  </si>
  <si>
    <t>Total Phase 2: Vorstudien</t>
  </si>
  <si>
    <t>Total Phase 3: Projektierung</t>
  </si>
  <si>
    <t>Total Phase 4: Ausschreibung</t>
  </si>
  <si>
    <t>Total Phase 5: Realisierung</t>
  </si>
  <si>
    <t>Total Phase 6: Bewirtschaftung</t>
  </si>
  <si>
    <t>Rabatt</t>
  </si>
  <si>
    <t>%</t>
  </si>
  <si>
    <t>Eingabesumme netto</t>
  </si>
  <si>
    <t>Mehrwertssteuer</t>
  </si>
  <si>
    <t>Mit der Einreichung des Angebotes bestätigt der Anbieter, dass der gemäss Honorarangebot
eingerechnete Aufwand durch die Schlüsselpersonen termingerecht geleistet werden kann.</t>
  </si>
  <si>
    <t>Unterschrift:</t>
  </si>
  <si>
    <t>Ort und  Datum:</t>
  </si>
  <si>
    <t>F i r m a:</t>
  </si>
  <si>
    <t>H o n o r a r a n g e b o t    Z e i t t a r i f</t>
  </si>
  <si>
    <t>Stundenansätze</t>
  </si>
  <si>
    <t xml:space="preserve">Aufwand </t>
  </si>
  <si>
    <t>mit Zeittarif</t>
  </si>
  <si>
    <t>Aufwand Phase 1: Strategische Planung</t>
  </si>
  <si>
    <t>Aufwand Phase 2: Vorstudien</t>
  </si>
  <si>
    <t>Aufwand Phase 3: Projektierung</t>
  </si>
  <si>
    <t>Aufwand Phase 4: Ausschreibung</t>
  </si>
  <si>
    <t>Aufwand Phase 5: Realisierung</t>
  </si>
  <si>
    <t>Aufwand Phase 6: Bewirtschaftung</t>
  </si>
  <si>
    <t>Honorar geschätzt brutto</t>
  </si>
  <si>
    <t>Honorar geschätzt netto inkl. MWST</t>
  </si>
  <si>
    <t>Ansätze</t>
  </si>
  <si>
    <t>Nebenkosten geschätzt brutto</t>
  </si>
  <si>
    <t>Total Honorar und Nebenkosten brutto</t>
  </si>
  <si>
    <t>CHF</t>
  </si>
  <si>
    <t>CHF/h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</si>
</sst>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vertical="center"/>
    </xf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/>
    <xf numFmtId="4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4" fontId="0" fillId="2" borderId="17" xfId="0" applyNumberFormat="1" applyFill="1" applyBorder="1"/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" fontId="1" fillId="2" borderId="20" xfId="0" applyNumberFormat="1" applyFont="1" applyFill="1" applyBorder="1" applyAlignment="1">
      <alignment vertical="center"/>
    </xf>
    <xf numFmtId="4" fontId="0" fillId="0" borderId="0" xfId="0" applyNumberFormat="1"/>
    <xf numFmtId="0" fontId="0" fillId="0" borderId="5" xfId="0" applyBorder="1"/>
    <xf numFmtId="0" fontId="0" fillId="0" borderId="7" xfId="0" applyBorder="1"/>
    <xf numFmtId="3" fontId="0" fillId="0" borderId="21" xfId="0" applyNumberFormat="1" applyBorder="1"/>
    <xf numFmtId="4" fontId="0" fillId="0" borderId="8" xfId="0" applyNumberFormat="1" applyBorder="1"/>
    <xf numFmtId="3" fontId="0" fillId="0" borderId="22" xfId="0" applyNumberFormat="1" applyBorder="1"/>
    <xf numFmtId="0" fontId="0" fillId="0" borderId="23" xfId="0" applyBorder="1"/>
    <xf numFmtId="3" fontId="0" fillId="0" borderId="24" xfId="0" applyNumberFormat="1" applyBorder="1"/>
    <xf numFmtId="4" fontId="0" fillId="0" borderId="25" xfId="0" applyNumberFormat="1" applyBorder="1"/>
    <xf numFmtId="0" fontId="0" fillId="0" borderId="26" xfId="0" applyBorder="1"/>
    <xf numFmtId="0" fontId="0" fillId="0" borderId="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21" xfId="0" applyNumberFormat="1" applyBorder="1" applyAlignment="1">
      <alignment vertical="center"/>
    </xf>
    <xf numFmtId="2" fontId="0" fillId="0" borderId="7" xfId="0" applyNumberFormat="1" applyBorder="1" applyAlignment="1">
      <alignment vertical="center"/>
    </xf>
    <xf numFmtId="2" fontId="0" fillId="0" borderId="7" xfId="0" applyNumberFormat="1" applyBorder="1" applyAlignment="1">
      <alignment horizontal="center" vertical="center"/>
    </xf>
    <xf numFmtId="2" fontId="0" fillId="0" borderId="22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0" fillId="0" borderId="2" xfId="0" applyNumberFormat="1" applyBorder="1" applyAlignment="1">
      <alignment horizontal="center" vertical="center"/>
    </xf>
    <xf numFmtId="2" fontId="0" fillId="0" borderId="24" xfId="0" applyNumberFormat="1" applyBorder="1" applyAlignment="1">
      <alignment vertical="center"/>
    </xf>
    <xf numFmtId="2" fontId="0" fillId="0" borderId="23" xfId="0" applyNumberFormat="1" applyBorder="1" applyAlignment="1">
      <alignment vertical="center"/>
    </xf>
    <xf numFmtId="2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4" fontId="0" fillId="0" borderId="25" xfId="0" applyNumberFormat="1" applyBorder="1" applyAlignment="1">
      <alignment vertical="center"/>
    </xf>
    <xf numFmtId="0" fontId="0" fillId="0" borderId="33" xfId="0" applyBorder="1" applyAlignment="1">
      <alignment vertical="center"/>
    </xf>
    <xf numFmtId="0" fontId="1" fillId="3" borderId="3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34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4" fontId="1" fillId="3" borderId="35" xfId="0" applyNumberFormat="1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4" fontId="1" fillId="2" borderId="8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36" xfId="0" applyBorder="1" applyAlignment="1">
      <alignment horizontal="left"/>
    </xf>
    <xf numFmtId="0" fontId="2" fillId="3" borderId="0" xfId="0" applyFont="1" applyFill="1" applyAlignment="1">
      <alignment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164" fontId="0" fillId="4" borderId="23" xfId="0" applyNumberFormat="1" applyFill="1" applyBorder="1" applyAlignment="1" applyProtection="1">
      <alignment vertical="center"/>
      <protection locked="0"/>
    </xf>
    <xf numFmtId="0" fontId="0" fillId="4" borderId="28" xfId="0" applyFill="1" applyBorder="1" applyProtection="1">
      <protection locked="0"/>
    </xf>
    <xf numFmtId="0" fontId="0" fillId="4" borderId="36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3" xfId="0" applyFill="1" applyBorder="1" applyProtection="1">
      <protection locked="0"/>
    </xf>
    <xf numFmtId="4" fontId="0" fillId="4" borderId="10" xfId="0" applyNumberFormat="1" applyFill="1" applyBorder="1" applyProtection="1">
      <protection locked="0"/>
    </xf>
    <xf numFmtId="4" fontId="0" fillId="4" borderId="25" xfId="0" applyNumberFormat="1" applyFill="1" applyBorder="1" applyProtection="1">
      <protection locked="0"/>
    </xf>
    <xf numFmtId="3" fontId="0" fillId="4" borderId="8" xfId="0" applyNumberFormat="1" applyFill="1" applyBorder="1" applyProtection="1">
      <protection locked="0"/>
    </xf>
    <xf numFmtId="3" fontId="0" fillId="4" borderId="10" xfId="0" applyNumberFormat="1" applyFill="1" applyBorder="1" applyProtection="1">
      <protection locked="0"/>
    </xf>
    <xf numFmtId="3" fontId="0" fillId="4" borderId="2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38" xfId="0" applyBorder="1" applyAlignment="1">
      <alignment vertical="center"/>
    </xf>
    <xf numFmtId="2" fontId="0" fillId="0" borderId="39" xfId="0" applyNumberFormat="1" applyBorder="1" applyAlignment="1">
      <alignment horizontal="center" vertical="center"/>
    </xf>
    <xf numFmtId="2" fontId="0" fillId="0" borderId="40" xfId="0" applyNumberFormat="1" applyBorder="1" applyAlignment="1">
      <alignment horizontal="center" vertical="center"/>
    </xf>
    <xf numFmtId="2" fontId="0" fillId="0" borderId="41" xfId="0" applyNumberForma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34" xfId="0" applyBorder="1" applyAlignment="1">
      <alignment vertical="center"/>
    </xf>
    <xf numFmtId="2" fontId="0" fillId="0" borderId="43" xfId="0" applyNumberFormat="1" applyBorder="1" applyAlignment="1">
      <alignment horizontal="center" vertical="center"/>
    </xf>
    <xf numFmtId="2" fontId="0" fillId="0" borderId="8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2" fontId="0" fillId="0" borderId="25" xfId="0" applyNumberFormat="1" applyBorder="1" applyAlignment="1">
      <alignment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0" fillId="0" borderId="30" xfId="0" applyBorder="1"/>
    <xf numFmtId="0" fontId="0" fillId="0" borderId="37" xfId="0" applyBorder="1" applyProtection="1">
      <protection locked="0"/>
    </xf>
    <xf numFmtId="0" fontId="1" fillId="0" borderId="3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" fontId="1" fillId="2" borderId="44" xfId="0" applyNumberFormat="1" applyFont="1" applyFill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4" fontId="1" fillId="4" borderId="25" xfId="0" applyNumberFormat="1" applyFont="1" applyFill="1" applyBorder="1" applyAlignment="1" applyProtection="1">
      <alignment vertical="center"/>
      <protection locked="0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164" fontId="0" fillId="0" borderId="50" xfId="0" applyNumberFormat="1" applyBorder="1" applyAlignment="1">
      <alignment vertical="center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vertical="center"/>
    </xf>
    <xf numFmtId="0" fontId="0" fillId="0" borderId="50" xfId="0" applyBorder="1" applyAlignment="1">
      <alignment horizontal="center" vertical="center"/>
    </xf>
    <xf numFmtId="4" fontId="0" fillId="0" borderId="52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4" fontId="0" fillId="2" borderId="20" xfId="0" applyNumberFormat="1" applyFill="1" applyBorder="1" applyAlignment="1">
      <alignment vertical="center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left" wrapText="1" indent="1"/>
    </xf>
    <xf numFmtId="0" fontId="6" fillId="0" borderId="0" xfId="0" applyFont="1" applyAlignment="1">
      <alignment horizontal="left" wrapText="1" indent="5"/>
    </xf>
    <xf numFmtId="0" fontId="0" fillId="0" borderId="0" xfId="0" applyAlignment="1">
      <alignment horizontal="left" wrapText="1" indent="5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4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29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46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44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35" xfId="0" applyBorder="1" applyAlignment="1" applyProtection="1">
      <alignment horizontal="left" vertical="top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27501</xdr:colOff>
      <xdr:row>0</xdr:row>
      <xdr:rowOff>28532</xdr:rowOff>
    </xdr:from>
    <xdr:to>
      <xdr:col>6</xdr:col>
      <xdr:colOff>688927</xdr:colOff>
      <xdr:row>0</xdr:row>
      <xdr:rowOff>514532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36C2CD6-65F2-FE24-7AA1-09182CDDC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0704" y="28532"/>
          <a:ext cx="1071835" cy="486000"/>
        </a:xfrm>
        <a:prstGeom prst="rect">
          <a:avLst/>
        </a:prstGeom>
      </xdr:spPr>
    </xdr:pic>
    <xdr:clientData/>
  </xdr:twoCellAnchor>
  <xdr:oneCellAnchor>
    <xdr:from>
      <xdr:col>6</xdr:col>
      <xdr:colOff>190500</xdr:colOff>
      <xdr:row>37</xdr:row>
      <xdr:rowOff>0</xdr:rowOff>
    </xdr:from>
    <xdr:ext cx="76200" cy="200025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019550" y="1045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9"/>
  <sheetViews>
    <sheetView tabSelected="1" view="pageLayout" zoomScaleNormal="77" workbookViewId="0">
      <selection sqref="A1:B1"/>
    </sheetView>
  </sheetViews>
  <sheetFormatPr baseColWidth="10" defaultRowHeight="12.75"/>
  <cols>
    <col min="1" max="1" width="3.140625" customWidth="1"/>
    <col min="2" max="3" width="15.7109375" customWidth="1"/>
    <col min="4" max="4" width="5.7109375" customWidth="1"/>
    <col min="6" max="6" width="5.7109375" customWidth="1"/>
    <col min="7" max="7" width="12.7109375" customWidth="1"/>
    <col min="8" max="9" width="4.7109375" customWidth="1"/>
    <col min="10" max="10" width="6.42578125" customWidth="1"/>
    <col min="11" max="14" width="4.7109375" customWidth="1"/>
  </cols>
  <sheetData>
    <row r="1" spans="1:9" ht="57" customHeight="1">
      <c r="A1" s="130"/>
      <c r="B1" s="131"/>
      <c r="E1" s="128"/>
      <c r="F1" s="129"/>
      <c r="G1" s="129"/>
    </row>
    <row r="2" spans="1:9" ht="10.5" customHeight="1">
      <c r="A2" s="1"/>
      <c r="B2" s="1"/>
      <c r="C2" s="1"/>
      <c r="D2" s="1"/>
      <c r="E2" s="71"/>
      <c r="F2" s="71"/>
      <c r="G2" s="71"/>
      <c r="H2" s="1"/>
      <c r="I2" s="1"/>
    </row>
    <row r="3" spans="1:9" ht="10.5" customHeight="1">
      <c r="E3" s="70"/>
      <c r="F3" s="70"/>
      <c r="G3" s="70"/>
    </row>
    <row r="4" spans="1:9" ht="33.75" customHeight="1">
      <c r="A4" s="135" t="s">
        <v>20</v>
      </c>
      <c r="B4" s="135"/>
      <c r="C4" s="135"/>
      <c r="D4" s="135"/>
      <c r="E4" s="135"/>
      <c r="F4" s="135"/>
      <c r="G4" s="135"/>
      <c r="H4" s="135"/>
      <c r="I4" s="135"/>
    </row>
    <row r="5" spans="1:9" ht="15" customHeight="1">
      <c r="A5" s="136" t="s">
        <v>19</v>
      </c>
      <c r="B5" s="137"/>
      <c r="C5" s="138"/>
      <c r="D5" s="138"/>
      <c r="E5" s="138"/>
      <c r="F5" s="138"/>
      <c r="G5" s="138"/>
      <c r="H5" s="138"/>
      <c r="I5" s="139"/>
    </row>
    <row r="6" spans="1:9" ht="15" customHeight="1">
      <c r="A6" s="83"/>
      <c r="B6" s="82"/>
      <c r="C6" s="140"/>
      <c r="D6" s="140"/>
      <c r="E6" s="140"/>
      <c r="F6" s="140"/>
      <c r="G6" s="140"/>
      <c r="H6" s="140"/>
      <c r="I6" s="141"/>
    </row>
    <row r="7" spans="1:9" ht="15" customHeight="1">
      <c r="A7" s="98"/>
      <c r="B7" s="82"/>
      <c r="C7" s="140"/>
      <c r="D7" s="140"/>
      <c r="E7" s="140"/>
      <c r="F7" s="140"/>
      <c r="G7" s="140"/>
      <c r="H7" s="140"/>
      <c r="I7" s="141"/>
    </row>
    <row r="8" spans="1:9" ht="15" customHeight="1">
      <c r="A8" s="84"/>
      <c r="B8" s="85"/>
      <c r="C8" s="142"/>
      <c r="D8" s="142"/>
      <c r="E8" s="142"/>
      <c r="F8" s="142"/>
      <c r="G8" s="142"/>
      <c r="H8" s="142"/>
      <c r="I8" s="143"/>
    </row>
    <row r="9" spans="1:9" ht="19.5" customHeight="1">
      <c r="A9" s="96"/>
      <c r="B9" s="97"/>
    </row>
    <row r="10" spans="1:9" ht="12.75" customHeight="1"/>
    <row r="11" spans="1:9" s="3" customFormat="1" ht="20.100000000000001" customHeight="1">
      <c r="A11" s="69" t="s">
        <v>5</v>
      </c>
      <c r="B11" s="69"/>
      <c r="C11" s="69"/>
      <c r="D11" s="69"/>
      <c r="E11" s="69"/>
      <c r="F11" s="69"/>
      <c r="G11" s="69"/>
      <c r="H11" s="69"/>
      <c r="I11" s="69"/>
    </row>
    <row r="12" spans="1:9" ht="12.75" customHeight="1"/>
    <row r="13" spans="1:9" s="3" customFormat="1" ht="20.100000000000001" customHeight="1">
      <c r="A13" s="37"/>
      <c r="B13" s="38"/>
      <c r="C13" s="38"/>
      <c r="D13" s="38"/>
      <c r="E13" s="86"/>
      <c r="F13" s="123" t="s">
        <v>22</v>
      </c>
      <c r="G13" s="124"/>
    </row>
    <row r="14" spans="1:9" s="3" customFormat="1" ht="20.100000000000001" customHeight="1">
      <c r="A14" s="39"/>
      <c r="B14" s="40"/>
      <c r="C14" s="40"/>
      <c r="D14" s="125"/>
      <c r="E14" s="126"/>
      <c r="F14" s="133" t="s">
        <v>23</v>
      </c>
      <c r="G14" s="134"/>
    </row>
    <row r="15" spans="1:9" s="3" customFormat="1" ht="20.100000000000001" customHeight="1">
      <c r="A15" s="41" t="s">
        <v>6</v>
      </c>
      <c r="B15" s="42"/>
      <c r="C15" s="42"/>
      <c r="D15" s="43"/>
      <c r="E15" s="86"/>
      <c r="F15" s="88" t="s">
        <v>35</v>
      </c>
      <c r="G15" s="93">
        <f>G49</f>
        <v>0</v>
      </c>
    </row>
    <row r="16" spans="1:9" s="3" customFormat="1" ht="20.100000000000001" customHeight="1">
      <c r="A16" s="44" t="s">
        <v>7</v>
      </c>
      <c r="B16" s="45"/>
      <c r="C16" s="45"/>
      <c r="D16" s="46"/>
      <c r="E16" s="87"/>
      <c r="F16" s="89" t="s">
        <v>35</v>
      </c>
      <c r="G16" s="94">
        <f>G63</f>
        <v>0</v>
      </c>
    </row>
    <row r="17" spans="1:9" s="3" customFormat="1" ht="20.100000000000001" customHeight="1">
      <c r="A17" s="44" t="s">
        <v>8</v>
      </c>
      <c r="B17" s="45"/>
      <c r="C17" s="45"/>
      <c r="D17" s="46"/>
      <c r="E17" s="90"/>
      <c r="F17" s="89" t="s">
        <v>35</v>
      </c>
      <c r="G17" s="94">
        <f>G77</f>
        <v>0</v>
      </c>
    </row>
    <row r="18" spans="1:9" s="3" customFormat="1" ht="20.100000000000001" customHeight="1">
      <c r="A18" s="44" t="s">
        <v>9</v>
      </c>
      <c r="B18" s="45"/>
      <c r="C18" s="45"/>
      <c r="D18" s="46"/>
      <c r="E18" s="87"/>
      <c r="F18" s="89" t="s">
        <v>35</v>
      </c>
      <c r="G18" s="94">
        <f>G91</f>
        <v>0</v>
      </c>
    </row>
    <row r="19" spans="1:9" s="3" customFormat="1" ht="20.100000000000001" customHeight="1">
      <c r="A19" s="44" t="s">
        <v>10</v>
      </c>
      <c r="B19" s="45"/>
      <c r="C19" s="45"/>
      <c r="D19" s="46"/>
      <c r="E19" s="87"/>
      <c r="F19" s="89" t="s">
        <v>35</v>
      </c>
      <c r="G19" s="94">
        <f>G105</f>
        <v>0</v>
      </c>
    </row>
    <row r="20" spans="1:9" s="3" customFormat="1" ht="20.100000000000001" customHeight="1">
      <c r="A20" s="47" t="s">
        <v>11</v>
      </c>
      <c r="B20" s="48"/>
      <c r="C20" s="48"/>
      <c r="D20" s="49"/>
      <c r="E20" s="91"/>
      <c r="F20" s="92" t="s">
        <v>35</v>
      </c>
      <c r="G20" s="95">
        <f>G119</f>
        <v>0</v>
      </c>
    </row>
    <row r="21" spans="1:9" s="3" customFormat="1" ht="20.100000000000001" customHeight="1">
      <c r="A21" s="61" t="s">
        <v>30</v>
      </c>
      <c r="B21" s="62"/>
      <c r="C21" s="62"/>
      <c r="D21" s="62"/>
      <c r="E21" s="63"/>
      <c r="F21" s="64" t="s">
        <v>35</v>
      </c>
      <c r="G21" s="65">
        <f>SUM(G15:G20)</f>
        <v>0</v>
      </c>
    </row>
    <row r="22" spans="1:9" s="3" customFormat="1" ht="20.100000000000001" customHeight="1">
      <c r="A22" s="104" t="s">
        <v>33</v>
      </c>
      <c r="B22" s="105"/>
      <c r="C22" s="105"/>
      <c r="D22" s="105"/>
      <c r="E22" s="106"/>
      <c r="F22" s="107" t="s">
        <v>35</v>
      </c>
      <c r="G22" s="108"/>
    </row>
    <row r="23" spans="1:9" s="3" customFormat="1" ht="20.100000000000001" customHeight="1">
      <c r="A23" s="99" t="s">
        <v>34</v>
      </c>
      <c r="B23" s="100"/>
      <c r="C23" s="100"/>
      <c r="D23" s="100"/>
      <c r="E23" s="101"/>
      <c r="F23" s="102" t="s">
        <v>35</v>
      </c>
      <c r="G23" s="103">
        <f>SUM(G21:G22)</f>
        <v>0</v>
      </c>
    </row>
    <row r="24" spans="1:9" s="3" customFormat="1" ht="20.100000000000001" customHeight="1">
      <c r="A24" s="50"/>
      <c r="B24" s="51" t="s">
        <v>12</v>
      </c>
      <c r="C24" s="72">
        <v>0</v>
      </c>
      <c r="D24" s="52" t="s">
        <v>13</v>
      </c>
      <c r="E24" s="55"/>
      <c r="F24" s="53" t="s">
        <v>35</v>
      </c>
      <c r="G24" s="54">
        <f>ROUND(((G23*C24/100))/5,2)*5</f>
        <v>0</v>
      </c>
    </row>
    <row r="25" spans="1:9" s="3" customFormat="1" ht="20.100000000000001" customHeight="1">
      <c r="A25" s="116" t="s">
        <v>14</v>
      </c>
      <c r="B25" s="117"/>
      <c r="C25" s="117"/>
      <c r="D25" s="117"/>
      <c r="E25" s="118"/>
      <c r="F25" s="119" t="s">
        <v>35</v>
      </c>
      <c r="G25" s="120">
        <f>SUM(G23-G24)</f>
        <v>0</v>
      </c>
    </row>
    <row r="26" spans="1:9" s="3" customFormat="1" ht="20.100000000000001" customHeight="1" thickBot="1">
      <c r="A26" s="109"/>
      <c r="B26" s="110" t="s">
        <v>15</v>
      </c>
      <c r="C26" s="111">
        <v>7.7</v>
      </c>
      <c r="D26" s="112" t="s">
        <v>13</v>
      </c>
      <c r="E26" s="113"/>
      <c r="F26" s="114" t="s">
        <v>35</v>
      </c>
      <c r="G26" s="115">
        <f>ROUND(G25*C26/100/5,2)*5</f>
        <v>0</v>
      </c>
    </row>
    <row r="27" spans="1:9" s="3" customFormat="1" ht="20.100000000000001" customHeight="1" thickTop="1">
      <c r="A27" s="56" t="s">
        <v>31</v>
      </c>
      <c r="B27" s="57"/>
      <c r="C27" s="57"/>
      <c r="D27" s="57"/>
      <c r="E27" s="58"/>
      <c r="F27" s="59" t="s">
        <v>35</v>
      </c>
      <c r="G27" s="60">
        <f>G25+G26</f>
        <v>0</v>
      </c>
    </row>
    <row r="28" spans="1:9" ht="12.75" customHeight="1"/>
    <row r="29" spans="1:9" ht="27" customHeight="1">
      <c r="A29" s="132" t="s">
        <v>16</v>
      </c>
      <c r="B29" s="132"/>
      <c r="C29" s="132"/>
      <c r="D29" s="132"/>
      <c r="E29" s="132"/>
      <c r="F29" s="132"/>
      <c r="G29" s="132"/>
      <c r="H29" s="132"/>
      <c r="I29" s="132"/>
    </row>
    <row r="30" spans="1:9" ht="27" customHeight="1">
      <c r="A30" s="70"/>
      <c r="B30" s="70"/>
      <c r="C30" s="70"/>
      <c r="D30" s="70"/>
      <c r="E30" s="70"/>
      <c r="F30" s="70"/>
      <c r="G30" s="70"/>
      <c r="H30" s="70"/>
      <c r="I30" s="70"/>
    </row>
    <row r="31" spans="1:9" ht="110.25" customHeight="1">
      <c r="A31" s="132" t="s">
        <v>18</v>
      </c>
      <c r="B31" s="132"/>
      <c r="C31" s="71"/>
      <c r="D31" s="1"/>
      <c r="E31" s="127" t="s">
        <v>17</v>
      </c>
      <c r="F31" s="127"/>
      <c r="G31" s="71"/>
      <c r="H31" s="71"/>
      <c r="I31" s="71"/>
    </row>
    <row r="32" spans="1:9" ht="15" customHeight="1">
      <c r="A32" s="19" t="s">
        <v>21</v>
      </c>
      <c r="B32" s="20"/>
      <c r="C32" s="20"/>
      <c r="D32" s="20"/>
      <c r="E32" s="21"/>
    </row>
    <row r="33" spans="1:6" ht="12.75" customHeight="1">
      <c r="A33" s="4"/>
      <c r="B33" s="5" t="s">
        <v>1</v>
      </c>
      <c r="C33" s="31" t="s">
        <v>0</v>
      </c>
      <c r="D33" s="121" t="s">
        <v>32</v>
      </c>
      <c r="E33" s="122"/>
    </row>
    <row r="34" spans="1:6" ht="12.75" customHeight="1">
      <c r="A34" s="6" t="s">
        <v>3</v>
      </c>
      <c r="B34" s="7"/>
      <c r="C34" s="8"/>
      <c r="D34" s="8"/>
      <c r="E34" s="9"/>
    </row>
    <row r="35" spans="1:6" ht="12.75" customHeight="1">
      <c r="A35" s="10">
        <v>1</v>
      </c>
      <c r="B35" s="73"/>
      <c r="C35" s="75"/>
      <c r="D35" s="66" t="s">
        <v>36</v>
      </c>
      <c r="E35" s="77"/>
      <c r="F35" s="22"/>
    </row>
    <row r="36" spans="1:6">
      <c r="A36" s="10">
        <v>2</v>
      </c>
      <c r="B36" s="73"/>
      <c r="C36" s="75"/>
      <c r="D36" s="66" t="s">
        <v>36</v>
      </c>
      <c r="E36" s="77"/>
      <c r="F36" s="22"/>
    </row>
    <row r="37" spans="1:6" ht="12.75" customHeight="1">
      <c r="A37" s="10">
        <v>3</v>
      </c>
      <c r="B37" s="73"/>
      <c r="C37" s="75"/>
      <c r="D37" s="66" t="s">
        <v>36</v>
      </c>
      <c r="E37" s="77"/>
      <c r="F37" s="22"/>
    </row>
    <row r="38" spans="1:6" ht="12.75" customHeight="1">
      <c r="A38" s="10">
        <v>4</v>
      </c>
      <c r="B38" s="73"/>
      <c r="C38" s="75"/>
      <c r="D38" s="66" t="s">
        <v>36</v>
      </c>
      <c r="E38" s="77"/>
      <c r="F38" s="22"/>
    </row>
    <row r="39" spans="1:6">
      <c r="A39" s="13">
        <v>5</v>
      </c>
      <c r="B39" s="74"/>
      <c r="C39" s="76"/>
      <c r="D39" s="36" t="s">
        <v>36</v>
      </c>
      <c r="E39" s="78"/>
      <c r="F39" s="22"/>
    </row>
    <row r="40" spans="1:6">
      <c r="A40" s="15" t="s">
        <v>2</v>
      </c>
      <c r="B40" s="16"/>
      <c r="C40" s="17"/>
      <c r="D40" s="67"/>
      <c r="E40" s="18"/>
      <c r="F40" s="22"/>
    </row>
    <row r="41" spans="1:6">
      <c r="A41" s="10">
        <v>6</v>
      </c>
      <c r="B41" s="73"/>
      <c r="C41" s="12"/>
      <c r="D41" s="66" t="s">
        <v>36</v>
      </c>
      <c r="E41" s="77"/>
      <c r="F41" s="22"/>
    </row>
    <row r="42" spans="1:6">
      <c r="A42" s="10">
        <v>7</v>
      </c>
      <c r="B42" s="73"/>
      <c r="C42" s="12"/>
      <c r="D42" s="66" t="s">
        <v>36</v>
      </c>
      <c r="E42" s="77"/>
      <c r="F42" s="22"/>
    </row>
    <row r="43" spans="1:6">
      <c r="A43" s="10">
        <v>8</v>
      </c>
      <c r="B43" s="73"/>
      <c r="C43" s="12"/>
      <c r="D43" s="66" t="s">
        <v>36</v>
      </c>
      <c r="E43" s="77"/>
      <c r="F43" s="22"/>
    </row>
    <row r="44" spans="1:6">
      <c r="A44" s="10">
        <v>9</v>
      </c>
      <c r="B44" s="73"/>
      <c r="C44" s="12"/>
      <c r="D44" s="66" t="s">
        <v>36</v>
      </c>
      <c r="E44" s="77"/>
      <c r="F44" s="22"/>
    </row>
    <row r="45" spans="1:6">
      <c r="A45" s="13">
        <v>10</v>
      </c>
      <c r="B45" s="74"/>
      <c r="C45" s="14"/>
      <c r="D45" s="36" t="s">
        <v>36</v>
      </c>
      <c r="E45" s="78"/>
      <c r="F45" s="22"/>
    </row>
    <row r="49" spans="1:7" ht="15" customHeight="1">
      <c r="A49" s="19" t="s">
        <v>24</v>
      </c>
      <c r="B49" s="20"/>
      <c r="C49" s="20"/>
      <c r="D49" s="20"/>
      <c r="E49" s="20"/>
      <c r="F49" s="20" t="s">
        <v>35</v>
      </c>
      <c r="G49" s="21">
        <f>SUM(G50:G59)</f>
        <v>0</v>
      </c>
    </row>
    <row r="50" spans="1:7">
      <c r="A50" s="23">
        <v>1</v>
      </c>
      <c r="B50" s="32">
        <f t="shared" ref="B50:C54" si="0">IF(B35="LEER",,B35)</f>
        <v>0</v>
      </c>
      <c r="C50" s="33">
        <f t="shared" si="0"/>
        <v>0</v>
      </c>
      <c r="D50" s="24" t="s">
        <v>4</v>
      </c>
      <c r="E50" s="79"/>
      <c r="F50" s="25" t="s">
        <v>35</v>
      </c>
      <c r="G50" s="26">
        <f>E50*$E$35</f>
        <v>0</v>
      </c>
    </row>
    <row r="51" spans="1:7">
      <c r="A51" s="10">
        <v>2</v>
      </c>
      <c r="B51" s="34">
        <f t="shared" si="0"/>
        <v>0</v>
      </c>
      <c r="C51" s="35">
        <f t="shared" si="0"/>
        <v>0</v>
      </c>
      <c r="D51" s="2" t="s">
        <v>4</v>
      </c>
      <c r="E51" s="80"/>
      <c r="F51" s="27" t="s">
        <v>35</v>
      </c>
      <c r="G51" s="11">
        <f>E51*$E$36</f>
        <v>0</v>
      </c>
    </row>
    <row r="52" spans="1:7">
      <c r="A52" s="10">
        <v>3</v>
      </c>
      <c r="B52" s="34">
        <f t="shared" si="0"/>
        <v>0</v>
      </c>
      <c r="C52" s="35">
        <f t="shared" si="0"/>
        <v>0</v>
      </c>
      <c r="D52" s="2" t="s">
        <v>4</v>
      </c>
      <c r="E52" s="80"/>
      <c r="F52" s="27" t="s">
        <v>35</v>
      </c>
      <c r="G52" s="11">
        <f>E52*$E$37</f>
        <v>0</v>
      </c>
    </row>
    <row r="53" spans="1:7">
      <c r="A53" s="10">
        <v>4</v>
      </c>
      <c r="B53" s="34">
        <f t="shared" si="0"/>
        <v>0</v>
      </c>
      <c r="C53" s="35">
        <f t="shared" si="0"/>
        <v>0</v>
      </c>
      <c r="D53" s="2" t="s">
        <v>4</v>
      </c>
      <c r="E53" s="80"/>
      <c r="F53" s="27" t="s">
        <v>35</v>
      </c>
      <c r="G53" s="11">
        <f>E53*$E$38</f>
        <v>0</v>
      </c>
    </row>
    <row r="54" spans="1:7">
      <c r="A54" s="10">
        <v>5</v>
      </c>
      <c r="B54" s="34">
        <f t="shared" si="0"/>
        <v>0</v>
      </c>
      <c r="C54" s="35">
        <f t="shared" si="0"/>
        <v>0</v>
      </c>
      <c r="D54" s="2" t="s">
        <v>4</v>
      </c>
      <c r="E54" s="80"/>
      <c r="F54" s="27" t="s">
        <v>35</v>
      </c>
      <c r="G54" s="11">
        <f>E54*$E$39</f>
        <v>0</v>
      </c>
    </row>
    <row r="55" spans="1:7">
      <c r="A55" s="10">
        <v>6</v>
      </c>
      <c r="B55" s="34">
        <f>IF(B41="LEER",,B41)</f>
        <v>0</v>
      </c>
      <c r="C55" s="12"/>
      <c r="D55" s="2" t="s">
        <v>4</v>
      </c>
      <c r="E55" s="80"/>
      <c r="F55" s="27" t="s">
        <v>35</v>
      </c>
      <c r="G55" s="11">
        <f>E55*$E$41</f>
        <v>0</v>
      </c>
    </row>
    <row r="56" spans="1:7">
      <c r="A56" s="10">
        <v>7</v>
      </c>
      <c r="B56" s="34">
        <f>IF(B42="LEER",,B42)</f>
        <v>0</v>
      </c>
      <c r="C56" s="12"/>
      <c r="D56" s="2" t="s">
        <v>4</v>
      </c>
      <c r="E56" s="80"/>
      <c r="F56" s="27" t="s">
        <v>35</v>
      </c>
      <c r="G56" s="11">
        <f>E56*$E$42</f>
        <v>0</v>
      </c>
    </row>
    <row r="57" spans="1:7">
      <c r="A57" s="10">
        <v>8</v>
      </c>
      <c r="B57" s="34">
        <f>IF(B43="LEER",,B43)</f>
        <v>0</v>
      </c>
      <c r="C57" s="12"/>
      <c r="D57" s="2" t="s">
        <v>4</v>
      </c>
      <c r="E57" s="80"/>
      <c r="F57" s="27" t="s">
        <v>35</v>
      </c>
      <c r="G57" s="11">
        <f>E57*$E$43</f>
        <v>0</v>
      </c>
    </row>
    <row r="58" spans="1:7">
      <c r="A58" s="10">
        <v>9</v>
      </c>
      <c r="B58" s="34">
        <f>IF(B44="LEER",,B44)</f>
        <v>0</v>
      </c>
      <c r="C58" s="12"/>
      <c r="D58" s="2" t="s">
        <v>4</v>
      </c>
      <c r="E58" s="80"/>
      <c r="F58" s="27" t="s">
        <v>35</v>
      </c>
      <c r="G58" s="11">
        <f>E58*$E$44</f>
        <v>0</v>
      </c>
    </row>
    <row r="59" spans="1:7">
      <c r="A59" s="13">
        <v>10</v>
      </c>
      <c r="B59" s="68">
        <f>IF(B45="LEER",,B45)</f>
        <v>0</v>
      </c>
      <c r="C59" s="14"/>
      <c r="D59" s="28" t="s">
        <v>4</v>
      </c>
      <c r="E59" s="81"/>
      <c r="F59" s="29" t="s">
        <v>35</v>
      </c>
      <c r="G59" s="30">
        <f>E59*$E$45</f>
        <v>0</v>
      </c>
    </row>
    <row r="63" spans="1:7">
      <c r="A63" s="19" t="s">
        <v>25</v>
      </c>
      <c r="B63" s="20"/>
      <c r="C63" s="20"/>
      <c r="D63" s="20"/>
      <c r="E63" s="20"/>
      <c r="F63" s="20" t="s">
        <v>35</v>
      </c>
      <c r="G63" s="21">
        <f>SUM(G64:G73)</f>
        <v>0</v>
      </c>
    </row>
    <row r="64" spans="1:7">
      <c r="A64" s="23">
        <v>1</v>
      </c>
      <c r="B64" s="32">
        <f t="shared" ref="B64:C68" si="1">IF(B35="LEER",,B35)</f>
        <v>0</v>
      </c>
      <c r="C64" s="33">
        <f t="shared" si="1"/>
        <v>0</v>
      </c>
      <c r="D64" s="24" t="s">
        <v>4</v>
      </c>
      <c r="E64" s="79"/>
      <c r="F64" s="25" t="s">
        <v>35</v>
      </c>
      <c r="G64" s="26">
        <f>E64*$E$35</f>
        <v>0</v>
      </c>
    </row>
    <row r="65" spans="1:7">
      <c r="A65" s="10">
        <v>2</v>
      </c>
      <c r="B65" s="34">
        <f t="shared" si="1"/>
        <v>0</v>
      </c>
      <c r="C65" s="35">
        <f t="shared" si="1"/>
        <v>0</v>
      </c>
      <c r="D65" s="2" t="s">
        <v>4</v>
      </c>
      <c r="E65" s="80"/>
      <c r="F65" s="27" t="s">
        <v>35</v>
      </c>
      <c r="G65" s="11">
        <f>E65*$E$36</f>
        <v>0</v>
      </c>
    </row>
    <row r="66" spans="1:7">
      <c r="A66" s="10">
        <v>3</v>
      </c>
      <c r="B66" s="34">
        <f t="shared" si="1"/>
        <v>0</v>
      </c>
      <c r="C66" s="35">
        <f t="shared" si="1"/>
        <v>0</v>
      </c>
      <c r="D66" s="2" t="s">
        <v>4</v>
      </c>
      <c r="E66" s="80"/>
      <c r="F66" s="27" t="s">
        <v>35</v>
      </c>
      <c r="G66" s="11">
        <f>E66*$E$37</f>
        <v>0</v>
      </c>
    </row>
    <row r="67" spans="1:7">
      <c r="A67" s="10">
        <v>4</v>
      </c>
      <c r="B67" s="34">
        <f t="shared" si="1"/>
        <v>0</v>
      </c>
      <c r="C67" s="35">
        <f t="shared" si="1"/>
        <v>0</v>
      </c>
      <c r="D67" s="2" t="s">
        <v>4</v>
      </c>
      <c r="E67" s="80"/>
      <c r="F67" s="27" t="s">
        <v>35</v>
      </c>
      <c r="G67" s="11">
        <f>E67*$E$38</f>
        <v>0</v>
      </c>
    </row>
    <row r="68" spans="1:7">
      <c r="A68" s="10">
        <v>5</v>
      </c>
      <c r="B68" s="34">
        <f t="shared" si="1"/>
        <v>0</v>
      </c>
      <c r="C68" s="35">
        <f t="shared" si="1"/>
        <v>0</v>
      </c>
      <c r="D68" s="2" t="s">
        <v>4</v>
      </c>
      <c r="E68" s="80"/>
      <c r="F68" s="27" t="s">
        <v>35</v>
      </c>
      <c r="G68" s="11">
        <f>E68*$E$39</f>
        <v>0</v>
      </c>
    </row>
    <row r="69" spans="1:7">
      <c r="A69" s="10">
        <v>6</v>
      </c>
      <c r="B69" s="34">
        <f>IF(B41="LEER",,B41)</f>
        <v>0</v>
      </c>
      <c r="C69" s="12"/>
      <c r="D69" s="2" t="s">
        <v>4</v>
      </c>
      <c r="E69" s="80"/>
      <c r="F69" s="27" t="s">
        <v>35</v>
      </c>
      <c r="G69" s="11">
        <f>E69*$E$41</f>
        <v>0</v>
      </c>
    </row>
    <row r="70" spans="1:7">
      <c r="A70" s="10">
        <v>7</v>
      </c>
      <c r="B70" s="34">
        <f>IF(B42="LEER",,B42)</f>
        <v>0</v>
      </c>
      <c r="C70" s="12"/>
      <c r="D70" s="2" t="s">
        <v>4</v>
      </c>
      <c r="E70" s="80"/>
      <c r="F70" s="27" t="s">
        <v>35</v>
      </c>
      <c r="G70" s="11">
        <f>E70*$E$42</f>
        <v>0</v>
      </c>
    </row>
    <row r="71" spans="1:7">
      <c r="A71" s="10">
        <v>8</v>
      </c>
      <c r="B71" s="34">
        <f>IF(B43="LEER",,B43)</f>
        <v>0</v>
      </c>
      <c r="C71" s="12"/>
      <c r="D71" s="2" t="s">
        <v>4</v>
      </c>
      <c r="E71" s="80"/>
      <c r="F71" s="27" t="s">
        <v>35</v>
      </c>
      <c r="G71" s="11">
        <f>E71*$E$43</f>
        <v>0</v>
      </c>
    </row>
    <row r="72" spans="1:7">
      <c r="A72" s="10">
        <v>9</v>
      </c>
      <c r="B72" s="34">
        <f>IF(B44="LEER",,B44)</f>
        <v>0</v>
      </c>
      <c r="C72" s="12"/>
      <c r="D72" s="2" t="s">
        <v>4</v>
      </c>
      <c r="E72" s="80"/>
      <c r="F72" s="27" t="s">
        <v>35</v>
      </c>
      <c r="G72" s="11">
        <f>E72*$E$44</f>
        <v>0</v>
      </c>
    </row>
    <row r="73" spans="1:7">
      <c r="A73" s="13">
        <v>10</v>
      </c>
      <c r="B73" s="68">
        <f>IF(B45="LEER",,B45)</f>
        <v>0</v>
      </c>
      <c r="C73" s="14"/>
      <c r="D73" s="28" t="s">
        <v>4</v>
      </c>
      <c r="E73" s="81"/>
      <c r="F73" s="29" t="s">
        <v>35</v>
      </c>
      <c r="G73" s="30">
        <f>E73*$E$45</f>
        <v>0</v>
      </c>
    </row>
    <row r="74" spans="1:7">
      <c r="E74" s="82"/>
    </row>
    <row r="77" spans="1:7">
      <c r="A77" s="19" t="s">
        <v>26</v>
      </c>
      <c r="B77" s="20"/>
      <c r="C77" s="20"/>
      <c r="D77" s="20"/>
      <c r="E77" s="20"/>
      <c r="F77" s="20" t="s">
        <v>35</v>
      </c>
      <c r="G77" s="21">
        <f>SUM(G78:G87)</f>
        <v>0</v>
      </c>
    </row>
    <row r="78" spans="1:7">
      <c r="A78" s="23">
        <v>1</v>
      </c>
      <c r="B78" s="32">
        <f t="shared" ref="B78:C82" si="2">IF(B35="LEER",,B35)</f>
        <v>0</v>
      </c>
      <c r="C78" s="33">
        <f t="shared" si="2"/>
        <v>0</v>
      </c>
      <c r="D78" s="24" t="s">
        <v>4</v>
      </c>
      <c r="E78" s="79"/>
      <c r="F78" s="25" t="s">
        <v>35</v>
      </c>
      <c r="G78" s="26">
        <f>E78*$E$35</f>
        <v>0</v>
      </c>
    </row>
    <row r="79" spans="1:7">
      <c r="A79" s="10">
        <v>2</v>
      </c>
      <c r="B79" s="34">
        <f t="shared" si="2"/>
        <v>0</v>
      </c>
      <c r="C79" s="35">
        <f t="shared" si="2"/>
        <v>0</v>
      </c>
      <c r="D79" s="2" t="s">
        <v>4</v>
      </c>
      <c r="E79" s="80"/>
      <c r="F79" s="27" t="s">
        <v>35</v>
      </c>
      <c r="G79" s="11">
        <f>E79*$E$36</f>
        <v>0</v>
      </c>
    </row>
    <row r="80" spans="1:7">
      <c r="A80" s="10">
        <v>3</v>
      </c>
      <c r="B80" s="34">
        <f t="shared" si="2"/>
        <v>0</v>
      </c>
      <c r="C80" s="35">
        <f t="shared" si="2"/>
        <v>0</v>
      </c>
      <c r="D80" s="2" t="s">
        <v>4</v>
      </c>
      <c r="E80" s="80"/>
      <c r="F80" s="27" t="s">
        <v>35</v>
      </c>
      <c r="G80" s="11">
        <f>E80*$E$37</f>
        <v>0</v>
      </c>
    </row>
    <row r="81" spans="1:7">
      <c r="A81" s="10">
        <v>4</v>
      </c>
      <c r="B81" s="34">
        <f t="shared" si="2"/>
        <v>0</v>
      </c>
      <c r="C81" s="35">
        <f t="shared" si="2"/>
        <v>0</v>
      </c>
      <c r="D81" s="2" t="s">
        <v>4</v>
      </c>
      <c r="E81" s="80"/>
      <c r="F81" s="27" t="s">
        <v>35</v>
      </c>
      <c r="G81" s="11">
        <f>E81*$E$38</f>
        <v>0</v>
      </c>
    </row>
    <row r="82" spans="1:7">
      <c r="A82" s="10">
        <v>5</v>
      </c>
      <c r="B82" s="34">
        <f t="shared" si="2"/>
        <v>0</v>
      </c>
      <c r="C82" s="35">
        <f t="shared" si="2"/>
        <v>0</v>
      </c>
      <c r="D82" s="2" t="s">
        <v>4</v>
      </c>
      <c r="E82" s="80"/>
      <c r="F82" s="27" t="s">
        <v>35</v>
      </c>
      <c r="G82" s="11">
        <f>E82*$E$39</f>
        <v>0</v>
      </c>
    </row>
    <row r="83" spans="1:7">
      <c r="A83" s="10">
        <v>6</v>
      </c>
      <c r="B83" s="34">
        <f>IF(B41="LEER",,B41)</f>
        <v>0</v>
      </c>
      <c r="C83" s="12"/>
      <c r="D83" s="2" t="s">
        <v>4</v>
      </c>
      <c r="E83" s="80"/>
      <c r="F83" s="27" t="s">
        <v>35</v>
      </c>
      <c r="G83" s="11">
        <f>E83*$E$41</f>
        <v>0</v>
      </c>
    </row>
    <row r="84" spans="1:7">
      <c r="A84" s="10">
        <v>7</v>
      </c>
      <c r="B84" s="34">
        <f>IF(B42="LEER",,B42)</f>
        <v>0</v>
      </c>
      <c r="C84" s="12"/>
      <c r="D84" s="2" t="s">
        <v>4</v>
      </c>
      <c r="E84" s="80"/>
      <c r="F84" s="27" t="s">
        <v>35</v>
      </c>
      <c r="G84" s="11">
        <f>E84*$E$42</f>
        <v>0</v>
      </c>
    </row>
    <row r="85" spans="1:7">
      <c r="A85" s="10">
        <v>8</v>
      </c>
      <c r="B85" s="34">
        <f>IF(B43="LEER",,B43)</f>
        <v>0</v>
      </c>
      <c r="C85" s="12"/>
      <c r="D85" s="2" t="s">
        <v>4</v>
      </c>
      <c r="E85" s="80"/>
      <c r="F85" s="27" t="s">
        <v>35</v>
      </c>
      <c r="G85" s="11">
        <f>E85*$E$43</f>
        <v>0</v>
      </c>
    </row>
    <row r="86" spans="1:7">
      <c r="A86" s="10">
        <v>9</v>
      </c>
      <c r="B86" s="34">
        <f>IF(B44="LEER",,B44)</f>
        <v>0</v>
      </c>
      <c r="C86" s="12"/>
      <c r="D86" s="2" t="s">
        <v>4</v>
      </c>
      <c r="E86" s="80"/>
      <c r="F86" s="27" t="s">
        <v>35</v>
      </c>
      <c r="G86" s="11">
        <f>E86*$E$44</f>
        <v>0</v>
      </c>
    </row>
    <row r="87" spans="1:7">
      <c r="A87" s="13">
        <v>10</v>
      </c>
      <c r="B87" s="68">
        <f>IF(B45="LEER",,B45)</f>
        <v>0</v>
      </c>
      <c r="C87" s="14"/>
      <c r="D87" s="28" t="s">
        <v>4</v>
      </c>
      <c r="E87" s="81"/>
      <c r="F87" s="29" t="s">
        <v>35</v>
      </c>
      <c r="G87" s="30">
        <f>E87*$E$45</f>
        <v>0</v>
      </c>
    </row>
    <row r="90" spans="1:7" ht="15.75" customHeight="1"/>
    <row r="91" spans="1:7">
      <c r="A91" s="19" t="s">
        <v>27</v>
      </c>
      <c r="B91" s="20"/>
      <c r="C91" s="20"/>
      <c r="D91" s="20"/>
      <c r="E91" s="20"/>
      <c r="F91" s="20" t="s">
        <v>35</v>
      </c>
      <c r="G91" s="21">
        <f>SUM(G92:G101)</f>
        <v>0</v>
      </c>
    </row>
    <row r="92" spans="1:7">
      <c r="A92" s="23">
        <v>1</v>
      </c>
      <c r="B92" s="32">
        <f t="shared" ref="B92:C96" si="3">IF(B35="LEER",,B35)</f>
        <v>0</v>
      </c>
      <c r="C92" s="33">
        <f t="shared" si="3"/>
        <v>0</v>
      </c>
      <c r="D92" s="24" t="s">
        <v>4</v>
      </c>
      <c r="E92" s="79"/>
      <c r="F92" s="25" t="s">
        <v>35</v>
      </c>
      <c r="G92" s="26">
        <f>E92*$E$35</f>
        <v>0</v>
      </c>
    </row>
    <row r="93" spans="1:7">
      <c r="A93" s="10">
        <v>2</v>
      </c>
      <c r="B93" s="34">
        <f t="shared" si="3"/>
        <v>0</v>
      </c>
      <c r="C93" s="35">
        <f t="shared" si="3"/>
        <v>0</v>
      </c>
      <c r="D93" s="2" t="s">
        <v>4</v>
      </c>
      <c r="E93" s="80"/>
      <c r="F93" s="27" t="s">
        <v>35</v>
      </c>
      <c r="G93" s="11">
        <f>E93*$E$36</f>
        <v>0</v>
      </c>
    </row>
    <row r="94" spans="1:7">
      <c r="A94" s="10">
        <v>3</v>
      </c>
      <c r="B94" s="34">
        <f t="shared" si="3"/>
        <v>0</v>
      </c>
      <c r="C94" s="35">
        <f t="shared" si="3"/>
        <v>0</v>
      </c>
      <c r="D94" s="2" t="s">
        <v>4</v>
      </c>
      <c r="E94" s="80"/>
      <c r="F94" s="27" t="s">
        <v>35</v>
      </c>
      <c r="G94" s="11">
        <f>E94*$E$37</f>
        <v>0</v>
      </c>
    </row>
    <row r="95" spans="1:7">
      <c r="A95" s="10">
        <v>4</v>
      </c>
      <c r="B95" s="34">
        <f t="shared" si="3"/>
        <v>0</v>
      </c>
      <c r="C95" s="35">
        <f t="shared" si="3"/>
        <v>0</v>
      </c>
      <c r="D95" s="2" t="s">
        <v>4</v>
      </c>
      <c r="E95" s="80"/>
      <c r="F95" s="27" t="s">
        <v>35</v>
      </c>
      <c r="G95" s="11">
        <f>E95*$E$38</f>
        <v>0</v>
      </c>
    </row>
    <row r="96" spans="1:7">
      <c r="A96" s="10">
        <v>5</v>
      </c>
      <c r="B96" s="34">
        <f t="shared" si="3"/>
        <v>0</v>
      </c>
      <c r="C96" s="35">
        <f t="shared" si="3"/>
        <v>0</v>
      </c>
      <c r="D96" s="2" t="s">
        <v>4</v>
      </c>
      <c r="E96" s="80"/>
      <c r="F96" s="27" t="s">
        <v>35</v>
      </c>
      <c r="G96" s="11">
        <f>E96*$E$39</f>
        <v>0</v>
      </c>
    </row>
    <row r="97" spans="1:7">
      <c r="A97" s="10">
        <v>6</v>
      </c>
      <c r="B97" s="34">
        <f>IF(B41="LEER",,B41)</f>
        <v>0</v>
      </c>
      <c r="C97" s="12"/>
      <c r="D97" s="2" t="s">
        <v>4</v>
      </c>
      <c r="E97" s="80"/>
      <c r="F97" s="27" t="s">
        <v>35</v>
      </c>
      <c r="G97" s="11">
        <f>E97*$E$41</f>
        <v>0</v>
      </c>
    </row>
    <row r="98" spans="1:7">
      <c r="A98" s="10">
        <v>7</v>
      </c>
      <c r="B98" s="34">
        <f>IF(B42="LEER",,B42)</f>
        <v>0</v>
      </c>
      <c r="C98" s="12"/>
      <c r="D98" s="2" t="s">
        <v>4</v>
      </c>
      <c r="E98" s="80"/>
      <c r="F98" s="27" t="s">
        <v>35</v>
      </c>
      <c r="G98" s="11">
        <f>E98*$E$42</f>
        <v>0</v>
      </c>
    </row>
    <row r="99" spans="1:7">
      <c r="A99" s="10">
        <v>8</v>
      </c>
      <c r="B99" s="34">
        <f>IF(B43="LEER",,B43)</f>
        <v>0</v>
      </c>
      <c r="C99" s="12"/>
      <c r="D99" s="2" t="s">
        <v>4</v>
      </c>
      <c r="E99" s="80"/>
      <c r="F99" s="27" t="s">
        <v>35</v>
      </c>
      <c r="G99" s="11">
        <f>E99*$E$43</f>
        <v>0</v>
      </c>
    </row>
    <row r="100" spans="1:7">
      <c r="A100" s="10">
        <v>9</v>
      </c>
      <c r="B100" s="34">
        <f>IF(B44="LEER",,B44)</f>
        <v>0</v>
      </c>
      <c r="C100" s="12"/>
      <c r="D100" s="2" t="s">
        <v>4</v>
      </c>
      <c r="E100" s="80"/>
      <c r="F100" s="27" t="s">
        <v>35</v>
      </c>
      <c r="G100" s="11">
        <f>E100*$E$44</f>
        <v>0</v>
      </c>
    </row>
    <row r="101" spans="1:7">
      <c r="A101" s="13">
        <v>10</v>
      </c>
      <c r="B101" s="68">
        <f>IF(B45="LEER",,B45)</f>
        <v>0</v>
      </c>
      <c r="C101" s="14"/>
      <c r="D101" s="28" t="s">
        <v>4</v>
      </c>
      <c r="E101" s="81"/>
      <c r="F101" s="29" t="s">
        <v>35</v>
      </c>
      <c r="G101" s="30">
        <f>E101*$E$45</f>
        <v>0</v>
      </c>
    </row>
    <row r="105" spans="1:7">
      <c r="A105" s="19" t="s">
        <v>28</v>
      </c>
      <c r="B105" s="20"/>
      <c r="C105" s="20"/>
      <c r="D105" s="20"/>
      <c r="E105" s="20"/>
      <c r="F105" s="20" t="s">
        <v>35</v>
      </c>
      <c r="G105" s="21">
        <f>SUM(G106:G115)</f>
        <v>0</v>
      </c>
    </row>
    <row r="106" spans="1:7">
      <c r="A106" s="23">
        <v>1</v>
      </c>
      <c r="B106" s="32">
        <f t="shared" ref="B106:C110" si="4">IF(B35="LEER",,B35)</f>
        <v>0</v>
      </c>
      <c r="C106" s="33">
        <f t="shared" si="4"/>
        <v>0</v>
      </c>
      <c r="D106" s="24" t="s">
        <v>4</v>
      </c>
      <c r="E106" s="79"/>
      <c r="F106" s="25" t="s">
        <v>35</v>
      </c>
      <c r="G106" s="26">
        <f>E106*$E$35</f>
        <v>0</v>
      </c>
    </row>
    <row r="107" spans="1:7">
      <c r="A107" s="10">
        <v>2</v>
      </c>
      <c r="B107" s="34">
        <f t="shared" si="4"/>
        <v>0</v>
      </c>
      <c r="C107" s="35">
        <f t="shared" si="4"/>
        <v>0</v>
      </c>
      <c r="D107" s="2" t="s">
        <v>4</v>
      </c>
      <c r="E107" s="80"/>
      <c r="F107" s="27" t="s">
        <v>35</v>
      </c>
      <c r="G107" s="11">
        <f>E107*$E$36</f>
        <v>0</v>
      </c>
    </row>
    <row r="108" spans="1:7">
      <c r="A108" s="10">
        <v>3</v>
      </c>
      <c r="B108" s="34">
        <f t="shared" si="4"/>
        <v>0</v>
      </c>
      <c r="C108" s="35">
        <f t="shared" si="4"/>
        <v>0</v>
      </c>
      <c r="D108" s="2" t="s">
        <v>4</v>
      </c>
      <c r="E108" s="80"/>
      <c r="F108" s="27" t="s">
        <v>35</v>
      </c>
      <c r="G108" s="11">
        <f>E108*$E$37</f>
        <v>0</v>
      </c>
    </row>
    <row r="109" spans="1:7">
      <c r="A109" s="10">
        <v>4</v>
      </c>
      <c r="B109" s="34">
        <f t="shared" si="4"/>
        <v>0</v>
      </c>
      <c r="C109" s="35">
        <f t="shared" si="4"/>
        <v>0</v>
      </c>
      <c r="D109" s="2" t="s">
        <v>4</v>
      </c>
      <c r="E109" s="80"/>
      <c r="F109" s="27" t="s">
        <v>35</v>
      </c>
      <c r="G109" s="11">
        <f>E109*$E$38</f>
        <v>0</v>
      </c>
    </row>
    <row r="110" spans="1:7">
      <c r="A110" s="10">
        <v>5</v>
      </c>
      <c r="B110" s="34">
        <f t="shared" si="4"/>
        <v>0</v>
      </c>
      <c r="C110" s="35">
        <f t="shared" si="4"/>
        <v>0</v>
      </c>
      <c r="D110" s="2" t="s">
        <v>4</v>
      </c>
      <c r="E110" s="80"/>
      <c r="F110" s="27" t="s">
        <v>35</v>
      </c>
      <c r="G110" s="11">
        <f>E110*$E$39</f>
        <v>0</v>
      </c>
    </row>
    <row r="111" spans="1:7">
      <c r="A111" s="10">
        <v>6</v>
      </c>
      <c r="B111" s="34">
        <f>IF(B41="LEER",,B41)</f>
        <v>0</v>
      </c>
      <c r="C111" s="12"/>
      <c r="D111" s="2" t="s">
        <v>4</v>
      </c>
      <c r="E111" s="80"/>
      <c r="F111" s="27" t="s">
        <v>35</v>
      </c>
      <c r="G111" s="11">
        <f>E111*$E$41</f>
        <v>0</v>
      </c>
    </row>
    <row r="112" spans="1:7">
      <c r="A112" s="10">
        <v>7</v>
      </c>
      <c r="B112" s="34">
        <f>IF(B42="LEER",,B42)</f>
        <v>0</v>
      </c>
      <c r="C112" s="12"/>
      <c r="D112" s="2" t="s">
        <v>4</v>
      </c>
      <c r="E112" s="80"/>
      <c r="F112" s="27" t="s">
        <v>35</v>
      </c>
      <c r="G112" s="11">
        <f>E112*$E$42</f>
        <v>0</v>
      </c>
    </row>
    <row r="113" spans="1:7">
      <c r="A113" s="10">
        <v>8</v>
      </c>
      <c r="B113" s="34">
        <f>IF(B43="LEER",,B43)</f>
        <v>0</v>
      </c>
      <c r="C113" s="12"/>
      <c r="D113" s="2" t="s">
        <v>4</v>
      </c>
      <c r="E113" s="80"/>
      <c r="F113" s="27" t="s">
        <v>35</v>
      </c>
      <c r="G113" s="11">
        <f>E113*$E$43</f>
        <v>0</v>
      </c>
    </row>
    <row r="114" spans="1:7">
      <c r="A114" s="10">
        <v>9</v>
      </c>
      <c r="B114" s="34">
        <f>IF(B44="LEER",,B44)</f>
        <v>0</v>
      </c>
      <c r="C114" s="12"/>
      <c r="D114" s="2" t="s">
        <v>4</v>
      </c>
      <c r="E114" s="80"/>
      <c r="F114" s="27" t="s">
        <v>35</v>
      </c>
      <c r="G114" s="11">
        <f>E114*$E$44</f>
        <v>0</v>
      </c>
    </row>
    <row r="115" spans="1:7">
      <c r="A115" s="13">
        <v>10</v>
      </c>
      <c r="B115" s="68">
        <f>IF(B45="LEER",,B45)</f>
        <v>0</v>
      </c>
      <c r="C115" s="14"/>
      <c r="D115" s="28" t="s">
        <v>4</v>
      </c>
      <c r="E115" s="81"/>
      <c r="F115" s="29" t="s">
        <v>35</v>
      </c>
      <c r="G115" s="30">
        <f>E115*$E$45</f>
        <v>0</v>
      </c>
    </row>
    <row r="119" spans="1:7">
      <c r="A119" s="19" t="s">
        <v>29</v>
      </c>
      <c r="B119" s="20"/>
      <c r="C119" s="20"/>
      <c r="D119" s="20"/>
      <c r="E119" s="20"/>
      <c r="F119" s="20" t="s">
        <v>35</v>
      </c>
      <c r="G119" s="21">
        <f>SUM(G120:G129)</f>
        <v>0</v>
      </c>
    </row>
    <row r="120" spans="1:7">
      <c r="A120" s="23">
        <v>1</v>
      </c>
      <c r="B120" s="32">
        <f t="shared" ref="B120:C124" si="5">IF(B35="LEER",,B35)</f>
        <v>0</v>
      </c>
      <c r="C120" s="33">
        <f t="shared" si="5"/>
        <v>0</v>
      </c>
      <c r="D120" s="24" t="s">
        <v>4</v>
      </c>
      <c r="E120" s="79"/>
      <c r="F120" s="25" t="s">
        <v>35</v>
      </c>
      <c r="G120" s="26">
        <f>E120*$E$35</f>
        <v>0</v>
      </c>
    </row>
    <row r="121" spans="1:7">
      <c r="A121" s="10">
        <v>2</v>
      </c>
      <c r="B121" s="34">
        <f t="shared" si="5"/>
        <v>0</v>
      </c>
      <c r="C121" s="35">
        <f t="shared" si="5"/>
        <v>0</v>
      </c>
      <c r="D121" s="2" t="s">
        <v>4</v>
      </c>
      <c r="E121" s="80"/>
      <c r="F121" s="27" t="s">
        <v>35</v>
      </c>
      <c r="G121" s="11">
        <f>E121*$E$36</f>
        <v>0</v>
      </c>
    </row>
    <row r="122" spans="1:7">
      <c r="A122" s="10">
        <v>3</v>
      </c>
      <c r="B122" s="34">
        <f t="shared" si="5"/>
        <v>0</v>
      </c>
      <c r="C122" s="35">
        <f t="shared" si="5"/>
        <v>0</v>
      </c>
      <c r="D122" s="2" t="s">
        <v>4</v>
      </c>
      <c r="E122" s="80"/>
      <c r="F122" s="27" t="s">
        <v>35</v>
      </c>
      <c r="G122" s="11">
        <f>E122*$E$37</f>
        <v>0</v>
      </c>
    </row>
    <row r="123" spans="1:7">
      <c r="A123" s="10">
        <v>4</v>
      </c>
      <c r="B123" s="34">
        <f t="shared" si="5"/>
        <v>0</v>
      </c>
      <c r="C123" s="35">
        <f t="shared" si="5"/>
        <v>0</v>
      </c>
      <c r="D123" s="2" t="s">
        <v>4</v>
      </c>
      <c r="E123" s="80"/>
      <c r="F123" s="27" t="s">
        <v>35</v>
      </c>
      <c r="G123" s="11">
        <f>E123*$E$38</f>
        <v>0</v>
      </c>
    </row>
    <row r="124" spans="1:7">
      <c r="A124" s="10">
        <v>5</v>
      </c>
      <c r="B124" s="34">
        <f t="shared" si="5"/>
        <v>0</v>
      </c>
      <c r="C124" s="35">
        <f t="shared" si="5"/>
        <v>0</v>
      </c>
      <c r="D124" s="2" t="s">
        <v>4</v>
      </c>
      <c r="E124" s="80"/>
      <c r="F124" s="27" t="s">
        <v>35</v>
      </c>
      <c r="G124" s="11">
        <f>E124*$E$39</f>
        <v>0</v>
      </c>
    </row>
    <row r="125" spans="1:7">
      <c r="A125" s="10">
        <v>6</v>
      </c>
      <c r="B125" s="34">
        <f>IF(B41="LEER",,B41)</f>
        <v>0</v>
      </c>
      <c r="C125" s="12"/>
      <c r="D125" s="2" t="s">
        <v>4</v>
      </c>
      <c r="E125" s="80"/>
      <c r="F125" s="27" t="s">
        <v>35</v>
      </c>
      <c r="G125" s="11">
        <f>E125*$E$41</f>
        <v>0</v>
      </c>
    </row>
    <row r="126" spans="1:7">
      <c r="A126" s="10">
        <v>7</v>
      </c>
      <c r="B126" s="34">
        <f>IF(B42="LEER",,B42)</f>
        <v>0</v>
      </c>
      <c r="C126" s="12"/>
      <c r="D126" s="2" t="s">
        <v>4</v>
      </c>
      <c r="E126" s="80"/>
      <c r="F126" s="27" t="s">
        <v>35</v>
      </c>
      <c r="G126" s="11">
        <f>E126*$E$42</f>
        <v>0</v>
      </c>
    </row>
    <row r="127" spans="1:7">
      <c r="A127" s="10">
        <v>8</v>
      </c>
      <c r="B127" s="34">
        <f>IF(B43="LEER",,B43)</f>
        <v>0</v>
      </c>
      <c r="C127" s="12"/>
      <c r="D127" s="2" t="s">
        <v>4</v>
      </c>
      <c r="E127" s="80"/>
      <c r="F127" s="27" t="s">
        <v>35</v>
      </c>
      <c r="G127" s="11">
        <f>E127*$E$43</f>
        <v>0</v>
      </c>
    </row>
    <row r="128" spans="1:7">
      <c r="A128" s="10">
        <v>9</v>
      </c>
      <c r="B128" s="34">
        <f>IF(B44="LEER",,B44)</f>
        <v>0</v>
      </c>
      <c r="C128" s="12"/>
      <c r="D128" s="2" t="s">
        <v>4</v>
      </c>
      <c r="E128" s="80"/>
      <c r="F128" s="27" t="s">
        <v>35</v>
      </c>
      <c r="G128" s="11">
        <f>E128*$E$44</f>
        <v>0</v>
      </c>
    </row>
    <row r="129" spans="1:7">
      <c r="A129" s="13">
        <v>10</v>
      </c>
      <c r="B129" s="68">
        <f>IF(B45="LEER",,B45)</f>
        <v>0</v>
      </c>
      <c r="C129" s="14"/>
      <c r="D129" s="28" t="s">
        <v>4</v>
      </c>
      <c r="E129" s="81"/>
      <c r="F129" s="29" t="s">
        <v>35</v>
      </c>
      <c r="G129" s="30">
        <f>E129*$E$45</f>
        <v>0</v>
      </c>
    </row>
  </sheetData>
  <mergeCells count="12">
    <mergeCell ref="A1:B1"/>
    <mergeCell ref="A31:B31"/>
    <mergeCell ref="A29:I29"/>
    <mergeCell ref="F14:G14"/>
    <mergeCell ref="A4:I4"/>
    <mergeCell ref="A5:B5"/>
    <mergeCell ref="C5:I8"/>
    <mergeCell ref="D33:E33"/>
    <mergeCell ref="F13:G13"/>
    <mergeCell ref="D14:E14"/>
    <mergeCell ref="E31:F31"/>
    <mergeCell ref="E1:G1"/>
  </mergeCells>
  <phoneticPr fontId="0" type="noConversion"/>
  <pageMargins left="1.1811023622047245" right="0.78740157480314965" top="0.59055118110236227" bottom="0.74803149606299213" header="0.19685039370078741" footer="0.35433070866141736"/>
  <pageSetup paperSize="9" orientation="portrait" r:id="rId1"/>
  <headerFooter alignWithMargins="0">
    <oddFooter>&amp;L&amp;6&amp;D&amp;R&amp;"Arial,Fett"&amp;8&amp;F</oddFooter>
  </headerFooter>
  <rowBreaks count="2" manualBreakCount="2">
    <brk id="31" max="16383" man="1"/>
    <brk id="90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148DA00457824EA85DDB6A8E8F551C" ma:contentTypeVersion="11" ma:contentTypeDescription="Create a new document." ma:contentTypeScope="" ma:versionID="9af8c10fb9a4feb8d8bc0f38637e37c8">
  <xsd:schema xmlns:xsd="http://www.w3.org/2001/XMLSchema" xmlns:xs="http://www.w3.org/2001/XMLSchema" xmlns:p="http://schemas.microsoft.com/office/2006/metadata/properties" xmlns:ns2="3b5ab623-3b44-4715-9ecf-8e9c542c2522" xmlns:ns3="b1566e0e-cb7e-43d9-bcd7-aeb4d7e7cd7f" targetNamespace="http://schemas.microsoft.com/office/2006/metadata/properties" ma:root="true" ma:fieldsID="0367ae0013d3a50cd4e4481fe7643cb8" ns2:_="" ns3:_="">
    <xsd:import namespace="3b5ab623-3b44-4715-9ecf-8e9c542c2522"/>
    <xsd:import namespace="b1566e0e-cb7e-43d9-bcd7-aeb4d7e7c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ab623-3b44-4715-9ecf-8e9c542c2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a9985b6-94a9-4c2e-9664-49b1c1496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66e0e-cb7e-43d9-bcd7-aeb4d7e7cd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5e86f7c-6d18-4388-9bde-b83c591e1093}" ma:internalName="TaxCatchAll" ma:showField="CatchAllData" ma:web="b1566e0e-cb7e-43d9-bcd7-aeb4d7e7cd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566e0e-cb7e-43d9-bcd7-aeb4d7e7cd7f" xsi:nil="true"/>
    <lcf76f155ced4ddcb4097134ff3c332f xmlns="3b5ab623-3b44-4715-9ecf-8e9c542c252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90E81D-ACA4-42F8-BD53-1D6EA0F5A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ab623-3b44-4715-9ecf-8e9c542c2522"/>
    <ds:schemaRef ds:uri="b1566e0e-cb7e-43d9-bcd7-aeb4d7e7cd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960A76-4CD7-4F3D-8610-02F934853859}">
  <ds:schemaRefs>
    <ds:schemaRef ds:uri="http://schemas.microsoft.com/office/2006/metadata/properties"/>
    <ds:schemaRef ds:uri="http://schemas.microsoft.com/office/infopath/2007/PartnerControls"/>
    <ds:schemaRef ds:uri="bc24777f-78b6-4f3c-a73a-d5fa08e4d537"/>
    <ds:schemaRef ds:uri="c9077d15-72ed-4fec-bcfe-3472729e9195"/>
    <ds:schemaRef ds:uri="b1566e0e-cb7e-43d9-bcd7-aeb4d7e7cd7f"/>
    <ds:schemaRef ds:uri="3b5ab623-3b44-4715-9ecf-8e9c542c2522"/>
  </ds:schemaRefs>
</ds:datastoreItem>
</file>

<file path=customXml/itemProps3.xml><?xml version="1.0" encoding="utf-8"?>
<ds:datastoreItem xmlns:ds="http://schemas.openxmlformats.org/officeDocument/2006/customXml" ds:itemID="{A8703D85-A9B0-4F41-8128-F1B10A6828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Stämpfli Andreas, TVS TAB</dc:creator>
  <cp:lastModifiedBy>Stämpfli Andreas, TVS TAB</cp:lastModifiedBy>
  <cp:lastPrinted>2004-05-03T14:09:49Z</cp:lastPrinted>
  <dcterms:created xsi:type="dcterms:W3CDTF">2003-01-21T15:04:10Z</dcterms:created>
  <dcterms:modified xsi:type="dcterms:W3CDTF">2025-03-24T07:39:42Z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0x0101006A148DA00457824EA85DDB6A8E8F551C</vt:lpwstr>
  </property>
  <property fmtid="{D5CDD505-2E9C-101B-9397-08002B2CF9AE}" pid="3" name="MediaServiceImageTags">
    <vt:lpwstr/>
  </property>
</Properties>
</file>